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-my.sharepoint.com/personal/ababb_iu_edu/Documents/FromBox/Indiana Uplands Senior Project/Thrifty food plan/Dan's Work/Stigler Models/Lactose Intolerance/"/>
    </mc:Choice>
  </mc:AlternateContent>
  <xr:revisionPtr revIDLastSave="0" documentId="11_E6C0541047B9824ADF955E398E6559309F6C70DB" xr6:coauthVersionLast="47" xr6:coauthVersionMax="47" xr10:uidLastSave="{00000000-0000-0000-0000-000000000000}"/>
  <bookViews>
    <workbookView minimized="1" xWindow="0" yWindow="0" windowWidth="24000" windowHeight="9735" firstSheet="1" activeTab="1" xr2:uid="{00000000-000D-0000-FFFF-FFFF00000000}"/>
  </bookViews>
  <sheets>
    <sheet name="MaleLI 51-70" sheetId="1" r:id="rId1"/>
    <sheet name="FemaleLI 51-70" sheetId="2" r:id="rId2"/>
    <sheet name="Procedure" sheetId="3" r:id="rId3"/>
  </sheets>
  <definedNames>
    <definedName name="solver_adj" localSheetId="1" hidden="1">'FemaleLI 51-70'!$C$2:$C$59</definedName>
    <definedName name="solver_adj" localSheetId="0" hidden="1">'MaleLI 51-70'!$C$2:$C$59</definedName>
    <definedName name="solver_cvg" localSheetId="1" hidden="1">0.0000001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'FemaleLI 51-70'!$C$2:$C$3</definedName>
    <definedName name="solver_lhs1" localSheetId="0" hidden="1">'MaleLI 51-70'!$C$2:$C$3</definedName>
    <definedName name="solver_lhs2" localSheetId="1" hidden="1">'FemaleLI 51-70'!$C$5:$C$6</definedName>
    <definedName name="solver_lhs2" localSheetId="0" hidden="1">'MaleLI 51-70'!$C$5:$C$6</definedName>
    <definedName name="solver_lhs3" localSheetId="1" hidden="1">'FemaleLI 51-70'!$J$62:$AW$62</definedName>
    <definedName name="solver_lhs3" localSheetId="0" hidden="1">'MaleLI 51-70'!$J$62:$AW$62</definedName>
    <definedName name="solver_lhs4" localSheetId="1" hidden="1">'FemaleLI 51-70'!$J$62:$AW$62</definedName>
    <definedName name="solver_lhs4" localSheetId="0" hidden="1">'MaleLI 51-70'!$J$62:$AW$62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1</definedName>
    <definedName name="solver_msl" localSheetId="0" hidden="1">1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4</definedName>
    <definedName name="solver_nwt" localSheetId="1" hidden="1">1</definedName>
    <definedName name="solver_nwt" localSheetId="0" hidden="1">1</definedName>
    <definedName name="solver_opt" localSheetId="1" hidden="1">'FemaleLI 51-70'!$G$6</definedName>
    <definedName name="solver_opt" localSheetId="0" hidden="1">'MaleLI 51-70'!$G$6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el1" localSheetId="1" hidden="1">2</definedName>
    <definedName name="solver_rel1" localSheetId="0" hidden="1">2</definedName>
    <definedName name="solver_rel2" localSheetId="1" hidden="1">2</definedName>
    <definedName name="solver_rel2" localSheetId="0" hidden="1">2</definedName>
    <definedName name="solver_rel3" localSheetId="1" hidden="1">1</definedName>
    <definedName name="solver_rel3" localSheetId="0" hidden="1">1</definedName>
    <definedName name="solver_rel4" localSheetId="1" hidden="1">3</definedName>
    <definedName name="solver_rel4" localSheetId="0" hidden="1">3</definedName>
    <definedName name="solver_rhs1" localSheetId="1" hidden="1">0</definedName>
    <definedName name="solver_rhs1" localSheetId="0" hidden="1">0</definedName>
    <definedName name="solver_rhs2" localSheetId="1" hidden="1">0</definedName>
    <definedName name="solver_rhs2" localSheetId="0" hidden="1">0</definedName>
    <definedName name="solver_rhs3" localSheetId="1" hidden="1">'FemaleLI 51-70'!$J$61:$AW$61</definedName>
    <definedName name="solver_rhs3" localSheetId="0" hidden="1">'MaleLI 51-70'!$J$61:$AW$61</definedName>
    <definedName name="solver_rhs4" localSheetId="1" hidden="1">'FemaleLI 51-70'!$J$60:$AW$60</definedName>
    <definedName name="solver_rhs4" localSheetId="0" hidden="1">'MaleLI 51-70'!$J$60:$AW$60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4" i="2" l="1"/>
  <c r="AH64" i="2"/>
  <c r="AG64" i="2"/>
  <c r="AF64" i="2"/>
  <c r="AE64" i="2"/>
  <c r="AD64" i="2"/>
  <c r="AH63" i="2"/>
  <c r="AG63" i="2"/>
  <c r="AF63" i="2"/>
  <c r="AE63" i="2"/>
  <c r="AD63" i="2"/>
  <c r="AI64" i="1"/>
  <c r="AH64" i="1"/>
  <c r="AG64" i="1"/>
  <c r="AF64" i="1"/>
  <c r="AE64" i="1"/>
  <c r="AD64" i="1"/>
  <c r="AH63" i="1"/>
  <c r="AG63" i="1"/>
  <c r="AF63" i="1"/>
  <c r="AE63" i="1"/>
  <c r="AD63" i="1"/>
  <c r="G6" i="2"/>
  <c r="G6" i="1" l="1"/>
  <c r="K62" i="2" l="1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J62" i="2"/>
  <c r="K62" i="1"/>
  <c r="K64" i="1" s="1"/>
  <c r="L62" i="1"/>
  <c r="L64" i="1" s="1"/>
  <c r="M62" i="1"/>
  <c r="N62" i="1"/>
  <c r="O62" i="1"/>
  <c r="P62" i="1"/>
  <c r="P64" i="1" s="1"/>
  <c r="Q62" i="1"/>
  <c r="Q64" i="1" s="1"/>
  <c r="R62" i="1"/>
  <c r="R64" i="1" s="1"/>
  <c r="S62" i="1"/>
  <c r="S64" i="1" s="1"/>
  <c r="T62" i="1"/>
  <c r="U62" i="1"/>
  <c r="U64" i="1" s="1"/>
  <c r="V62" i="1"/>
  <c r="W62" i="1"/>
  <c r="W64" i="1" s="1"/>
  <c r="X62" i="1"/>
  <c r="X64" i="1" s="1"/>
  <c r="Y62" i="1"/>
  <c r="Y64" i="1" s="1"/>
  <c r="Z62" i="1"/>
  <c r="Z64" i="1" s="1"/>
  <c r="AA62" i="1"/>
  <c r="AA64" i="1" s="1"/>
  <c r="AB62" i="1"/>
  <c r="AB64" i="1" s="1"/>
  <c r="AC62" i="1"/>
  <c r="AC64" i="1" s="1"/>
  <c r="AD62" i="1"/>
  <c r="AE62" i="1"/>
  <c r="AF62" i="1"/>
  <c r="AG62" i="1"/>
  <c r="AH62" i="1"/>
  <c r="AI62" i="1"/>
  <c r="AJ62" i="1"/>
  <c r="AK62" i="1"/>
  <c r="AK64" i="1" s="1"/>
  <c r="AL62" i="1"/>
  <c r="AL64" i="1" s="1"/>
  <c r="AM62" i="1"/>
  <c r="AN62" i="1"/>
  <c r="AN64" i="1" s="1"/>
  <c r="AO62" i="1"/>
  <c r="AP62" i="1"/>
  <c r="AP64" i="1" s="1"/>
  <c r="AQ62" i="1"/>
  <c r="AR62" i="1"/>
  <c r="AR64" i="1" s="1"/>
  <c r="AS62" i="1"/>
  <c r="AS64" i="1" s="1"/>
  <c r="AT62" i="1"/>
  <c r="AT64" i="1" s="1"/>
  <c r="AU62" i="1"/>
  <c r="AU64" i="1" s="1"/>
  <c r="AV62" i="1"/>
  <c r="AV64" i="1" s="1"/>
  <c r="AW62" i="1"/>
  <c r="AW64" i="1" s="1"/>
  <c r="J62" i="1"/>
  <c r="J64" i="1" s="1"/>
  <c r="B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tc={30DFB4C3-9192-4C2A-A1D0-79C05FB10B2A}</author>
  </authors>
  <commentList>
    <comment ref="G6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multisolver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tc={E55D5D6E-442A-40C6-81C3-705732CDFF27}</author>
  </authors>
  <commentList>
    <comment ref="G6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multisolver</t>
      </text>
    </comment>
  </commentList>
</comments>
</file>

<file path=xl/sharedStrings.xml><?xml version="1.0" encoding="utf-8"?>
<sst xmlns="http://schemas.openxmlformats.org/spreadsheetml/2006/main" count="336" uniqueCount="110">
  <si>
    <t>Food Group</t>
  </si>
  <si>
    <t>Cost</t>
  </si>
  <si>
    <t>Solution</t>
  </si>
  <si>
    <t>Cur.Consumption</t>
  </si>
  <si>
    <t>TFP</t>
  </si>
  <si>
    <t>Calcium</t>
  </si>
  <si>
    <t>Cholesterol</t>
  </si>
  <si>
    <t>Copper</t>
  </si>
  <si>
    <t>Energy</t>
  </si>
  <si>
    <t>Fiber</t>
  </si>
  <si>
    <t>Folate</t>
  </si>
  <si>
    <t>Iron</t>
  </si>
  <si>
    <t>Magnesium</t>
  </si>
  <si>
    <t>Niacin</t>
  </si>
  <si>
    <t>Phosphorus</t>
  </si>
  <si>
    <t>Potassium</t>
  </si>
  <si>
    <t>Riboflavin</t>
  </si>
  <si>
    <t>Sodium</t>
  </si>
  <si>
    <t>Thiamin</t>
  </si>
  <si>
    <t>Vitamin B12</t>
  </si>
  <si>
    <t>Vitamin B6</t>
  </si>
  <si>
    <t>Vitamin C</t>
  </si>
  <si>
    <t>Vitamin E</t>
  </si>
  <si>
    <t>Vitamin A</t>
  </si>
  <si>
    <t>Zinc</t>
  </si>
  <si>
    <t>Calories from linoleic acid</t>
  </si>
  <si>
    <t>Calories from linolenic acid</t>
  </si>
  <si>
    <t>Calories from protein</t>
  </si>
  <si>
    <t>Calories from carbohydrates</t>
  </si>
  <si>
    <t>calories from fat</t>
  </si>
  <si>
    <t>Calories from saturated fat</t>
  </si>
  <si>
    <t>Servings of grains</t>
  </si>
  <si>
    <t>Servings of vegetables</t>
  </si>
  <si>
    <t>Servings of fruit</t>
  </si>
  <si>
    <t>Servings of dairy</t>
  </si>
  <si>
    <t>Servings of meat/protein</t>
  </si>
  <si>
    <t>Servings of fats and oils</t>
  </si>
  <si>
    <t>SOFASUG_tot_kcal</t>
  </si>
  <si>
    <t>Servings of whole grains</t>
  </si>
  <si>
    <t>Servings of dark green vegetables</t>
  </si>
  <si>
    <t>Servings of orange vegetables</t>
  </si>
  <si>
    <t>Servings of legumes (vegetables)</t>
  </si>
  <si>
    <t>V_STARCY_py</t>
  </si>
  <si>
    <t>V_OTHER_py</t>
  </si>
  <si>
    <t>Servings of whole fruit</t>
  </si>
  <si>
    <t>Milk</t>
  </si>
  <si>
    <t>Low fat milk</t>
  </si>
  <si>
    <t>Cheese</t>
  </si>
  <si>
    <t>Milk-based desserts</t>
  </si>
  <si>
    <t>Low fat milk-based desserts</t>
  </si>
  <si>
    <t>Low cost red meat</t>
  </si>
  <si>
    <t>Regular cost red meat</t>
  </si>
  <si>
    <t>Low cost lean red meat</t>
  </si>
  <si>
    <t>Regular cost lean red meat</t>
  </si>
  <si>
    <t>Low cost fish</t>
  </si>
  <si>
    <t>Regular cost fish</t>
  </si>
  <si>
    <t>Low cost lean fish</t>
  </si>
  <si>
    <t>Regular cost lean fish</t>
  </si>
  <si>
    <t>Low cost poultry</t>
  </si>
  <si>
    <t>Regular cost poultry</t>
  </si>
  <si>
    <t>Low cost lean poultry</t>
  </si>
  <si>
    <t>Regular cost lean poultry</t>
  </si>
  <si>
    <t>Lunch meat</t>
  </si>
  <si>
    <t>Low fat lunch meat</t>
  </si>
  <si>
    <t>Eggs</t>
  </si>
  <si>
    <t>Meat mixtures</t>
  </si>
  <si>
    <t>Low fat meat mixtures</t>
  </si>
  <si>
    <t>Legumes</t>
  </si>
  <si>
    <t>Nuts and seeds</t>
  </si>
  <si>
    <t>Whole grain breads</t>
  </si>
  <si>
    <t>Non-whole grain breads</t>
  </si>
  <si>
    <t>Non-whole grain cereals</t>
  </si>
  <si>
    <t>Whole grain low calorie cereals</t>
  </si>
  <si>
    <t>Whole grain cereals</t>
  </si>
  <si>
    <t>Whole grain rice and pasta</t>
  </si>
  <si>
    <t>Non-whole grain rice and pasta</t>
  </si>
  <si>
    <t>Whole grain cakes and pies</t>
  </si>
  <si>
    <t>Non-whole grain cakes and pies</t>
  </si>
  <si>
    <t>Whole grain snacks</t>
  </si>
  <si>
    <t>Non-whole grain snacks</t>
  </si>
  <si>
    <t>Grain mixtures</t>
  </si>
  <si>
    <t>Low fat grain mixtures</t>
  </si>
  <si>
    <t>Citrus, melon and berry juice</t>
  </si>
  <si>
    <t>Citrus, melon and berries</t>
  </si>
  <si>
    <t>Other fruit juice</t>
  </si>
  <si>
    <t>Other fruits</t>
  </si>
  <si>
    <t>Potatoes</t>
  </si>
  <si>
    <t>Low fat potatoes</t>
  </si>
  <si>
    <t>Dark green vegetables</t>
  </si>
  <si>
    <t>Orange vegetables</t>
  </si>
  <si>
    <t>Dark green vegetables, no fat</t>
  </si>
  <si>
    <t>Orange vegetables, no fat</t>
  </si>
  <si>
    <t>Other vegetables</t>
  </si>
  <si>
    <t>Tomatoes</t>
  </si>
  <si>
    <t>Other vegetables, no fat</t>
  </si>
  <si>
    <t>Tomatoes, no fat</t>
  </si>
  <si>
    <t>Mixed vegetables</t>
  </si>
  <si>
    <t>Mixed vegetables, no fat</t>
  </si>
  <si>
    <t>Fats and oils</t>
  </si>
  <si>
    <t>Coffee</t>
  </si>
  <si>
    <t>Soft drinks</t>
  </si>
  <si>
    <t>Low calorie soft drinks</t>
  </si>
  <si>
    <t>Sugars</t>
  </si>
  <si>
    <t>Lower Limit</t>
  </si>
  <si>
    <t>Upper Limit</t>
  </si>
  <si>
    <t>Constraint Sums</t>
  </si>
  <si>
    <t>outside bounds(see comment)</t>
  </si>
  <si>
    <t xml:space="preserve"> After sensitivity testing and changing the limits in column AM to f0 and 1 respectively, the model ran and found optimal solution</t>
  </si>
  <si>
    <t>Folate constraint is also relaxed in both models to 1114 in M51-70 and to 1123 in F51-70.</t>
  </si>
  <si>
    <t>Ran multisolver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</si>
</sst>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2" fontId="2" fillId="2" borderId="0" xfId="1" applyNumberFormat="1" applyFill="1"/>
    <xf numFmtId="2" fontId="2" fillId="3" borderId="2" xfId="1" applyNumberFormat="1" applyFill="1" applyBorder="1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2" fontId="0" fillId="0" borderId="0" xfId="0" applyNumberFormat="1"/>
    <xf numFmtId="0" fontId="0" fillId="8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n Meyer" id="{5AE0F925-E8C3-4268-940B-09549B9EDE09}" userId="8a0e59048aaa031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19-07-08T18:18:33.76" personId="{5AE0F925-E8C3-4268-940B-09549B9EDE09}" id="{30DFB4C3-9192-4C2A-A1D0-79C05FB10B2A}">
    <text>multisolver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6" dT="2019-07-08T18:23:58.45" personId="{5AE0F925-E8C3-4268-940B-09549B9EDE09}" id="{E55D5D6E-442A-40C6-81C3-705732CDFF27}">
    <text>multisolver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4"/>
  <sheetViews>
    <sheetView workbookViewId="0">
      <pane ySplit="1" topLeftCell="A2" activePane="bottomLeft" state="frozen"/>
      <selection pane="bottomLeft" activeCell="G6" sqref="G6"/>
    </sheetView>
  </sheetViews>
  <sheetFormatPr defaultRowHeight="15"/>
  <cols>
    <col min="1" max="1" width="27.140625" bestFit="1" customWidth="1"/>
    <col min="3" max="3" width="12" bestFit="1" customWidth="1"/>
    <col min="4" max="4" width="15.85546875" bestFit="1" customWidth="1"/>
    <col min="9" max="9" width="27.140625" bestFit="1" customWidth="1"/>
  </cols>
  <sheetData>
    <row r="1" spans="1:49" ht="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I1" t="s">
        <v>0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</row>
    <row r="2" spans="1:49">
      <c r="A2" t="s">
        <v>45</v>
      </c>
      <c r="B2" s="5">
        <v>8.9800000000000005E-2</v>
      </c>
      <c r="C2" s="14">
        <v>0</v>
      </c>
      <c r="D2" s="5">
        <v>0.84009999999999996</v>
      </c>
      <c r="E2" s="4">
        <v>9.7100000000000006E-2</v>
      </c>
      <c r="I2" t="s">
        <v>45</v>
      </c>
      <c r="J2" s="4">
        <v>112.2304</v>
      </c>
      <c r="K2" s="4">
        <v>11.6225</v>
      </c>
      <c r="L2" s="4">
        <v>1.12E-2</v>
      </c>
      <c r="M2" s="4">
        <v>70.113600000000005</v>
      </c>
      <c r="N2" s="4">
        <v>3.2000000000000002E-3</v>
      </c>
      <c r="O2" s="4">
        <v>5.0503999999999998</v>
      </c>
      <c r="P2" s="4">
        <v>4.2900000000000001E-2</v>
      </c>
      <c r="Q2" s="4">
        <v>9.9512</v>
      </c>
      <c r="R2" s="4">
        <v>0.10979999999999999</v>
      </c>
      <c r="S2" s="4">
        <v>93.171700000000001</v>
      </c>
      <c r="T2" s="4">
        <v>148.16040000000001</v>
      </c>
      <c r="U2" s="4">
        <v>0.17810000000000001</v>
      </c>
      <c r="V2" s="4">
        <v>45.851700000000001</v>
      </c>
      <c r="W2" s="4">
        <v>3.9600000000000003E-2</v>
      </c>
      <c r="X2" s="4">
        <v>0.42880000000000001</v>
      </c>
      <c r="Y2" s="4">
        <v>3.9300000000000002E-2</v>
      </c>
      <c r="Z2" s="4">
        <v>5.3199999999999997E-2</v>
      </c>
      <c r="AA2" s="4">
        <v>8.5900000000000004E-2</v>
      </c>
      <c r="AB2" s="4">
        <v>33.492600000000003</v>
      </c>
      <c r="AC2" s="4">
        <v>0.40239999999999998</v>
      </c>
      <c r="AD2" s="4">
        <v>1.1927000000000001</v>
      </c>
      <c r="AE2" s="4">
        <v>0.69530000000000003</v>
      </c>
      <c r="AF2" s="4">
        <v>12.988300000000001</v>
      </c>
      <c r="AG2" s="4">
        <v>20.546500000000002</v>
      </c>
      <c r="AH2" s="4">
        <v>37.088799999999999</v>
      </c>
      <c r="AI2" s="4">
        <v>22.0016</v>
      </c>
      <c r="AJ2" s="4">
        <v>2.9999999999999997E-4</v>
      </c>
      <c r="AK2" s="4">
        <v>2.9999999999999997E-4</v>
      </c>
      <c r="AL2" s="4">
        <v>2.0000000000000001E-4</v>
      </c>
      <c r="AM2" s="4">
        <v>0.3876</v>
      </c>
      <c r="AN2" s="4">
        <v>0</v>
      </c>
      <c r="AO2" s="4">
        <v>3.2000000000000002E-3</v>
      </c>
      <c r="AP2" s="4">
        <v>33.155200000000001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2.9999999999999997E-4</v>
      </c>
      <c r="AW2" s="4">
        <v>2.0000000000000001E-4</v>
      </c>
    </row>
    <row r="3" spans="1:49">
      <c r="A3" t="s">
        <v>46</v>
      </c>
      <c r="B3" s="5">
        <v>7.7600000000000002E-2</v>
      </c>
      <c r="C3" s="14">
        <v>0</v>
      </c>
      <c r="D3" s="5">
        <v>1.343</v>
      </c>
      <c r="E3" s="4">
        <v>7.0430999999999999</v>
      </c>
      <c r="I3" t="s">
        <v>46</v>
      </c>
      <c r="J3" s="4">
        <v>120.6931</v>
      </c>
      <c r="K3" s="4">
        <v>6.1955</v>
      </c>
      <c r="L3" s="4">
        <v>1.23E-2</v>
      </c>
      <c r="M3" s="4">
        <v>47.7256</v>
      </c>
      <c r="N3" s="4">
        <v>1.6999999999999999E-3</v>
      </c>
      <c r="O3" s="4">
        <v>5.1965000000000003</v>
      </c>
      <c r="P3" s="4">
        <v>3.27E-2</v>
      </c>
      <c r="Q3" s="4">
        <v>11.197699999999999</v>
      </c>
      <c r="R3" s="4">
        <v>9.1200000000000003E-2</v>
      </c>
      <c r="S3" s="4">
        <v>96.825000000000003</v>
      </c>
      <c r="T3" s="4">
        <v>153.6514</v>
      </c>
      <c r="U3" s="4">
        <v>0.18010000000000001</v>
      </c>
      <c r="V3" s="4">
        <v>42.996299999999998</v>
      </c>
      <c r="W3" s="4">
        <v>3.6799999999999999E-2</v>
      </c>
      <c r="X3" s="4">
        <v>0.46899999999999997</v>
      </c>
      <c r="Y3" s="4">
        <v>0.04</v>
      </c>
      <c r="Z3" s="4">
        <v>0.1888</v>
      </c>
      <c r="AA3" s="4">
        <v>2.3300000000000001E-2</v>
      </c>
      <c r="AB3" s="4">
        <v>53.646299999999997</v>
      </c>
      <c r="AC3" s="4">
        <v>0.44169999999999998</v>
      </c>
      <c r="AD3" s="4">
        <v>0.38740000000000002</v>
      </c>
      <c r="AE3" s="4">
        <v>7.7299999999999994E-2</v>
      </c>
      <c r="AF3" s="4">
        <v>13.527699999999999</v>
      </c>
      <c r="AG3" s="4">
        <v>21.359000000000002</v>
      </c>
      <c r="AH3" s="4">
        <v>12.723800000000001</v>
      </c>
      <c r="AI3" s="4">
        <v>8.2257999999999996</v>
      </c>
      <c r="AJ3" s="4">
        <v>0</v>
      </c>
      <c r="AK3" s="4">
        <v>0</v>
      </c>
      <c r="AL3" s="4">
        <v>1.5E-3</v>
      </c>
      <c r="AM3" s="4">
        <v>0.40960000000000002</v>
      </c>
      <c r="AN3" s="4">
        <v>0</v>
      </c>
      <c r="AO3" s="4">
        <v>0</v>
      </c>
      <c r="AP3" s="4">
        <v>12.071899999999999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1.5E-3</v>
      </c>
    </row>
    <row r="4" spans="1:49">
      <c r="A4" t="s">
        <v>47</v>
      </c>
      <c r="B4" s="5">
        <v>0.66749999999999998</v>
      </c>
      <c r="C4" s="14">
        <v>0.28214025903222967</v>
      </c>
      <c r="D4" s="5">
        <v>0.18</v>
      </c>
      <c r="E4" s="4">
        <v>1.3599999999999999E-2</v>
      </c>
      <c r="I4" t="s">
        <v>47</v>
      </c>
      <c r="J4" s="4">
        <v>572.33820000000003</v>
      </c>
      <c r="K4" s="4">
        <v>70.917599999999993</v>
      </c>
      <c r="L4" s="4">
        <v>5.1999999999999998E-2</v>
      </c>
      <c r="M4" s="4">
        <v>307.15129999999999</v>
      </c>
      <c r="N4" s="4">
        <v>2.7300000000000001E-2</v>
      </c>
      <c r="O4" s="4">
        <v>12.1394</v>
      </c>
      <c r="P4" s="4">
        <v>0.502</v>
      </c>
      <c r="Q4" s="4">
        <v>26.008199999999999</v>
      </c>
      <c r="R4" s="4">
        <v>0.16309999999999999</v>
      </c>
      <c r="S4" s="4">
        <v>468.78140000000002</v>
      </c>
      <c r="T4" s="4">
        <v>172.98570000000001</v>
      </c>
      <c r="U4" s="4">
        <v>0.38990000000000002</v>
      </c>
      <c r="V4" s="4">
        <v>916.19219999999996</v>
      </c>
      <c r="W4" s="4">
        <v>5.0700000000000002E-2</v>
      </c>
      <c r="X4" s="4">
        <v>1.0942000000000001</v>
      </c>
      <c r="Y4" s="4">
        <v>7.7399999999999997E-2</v>
      </c>
      <c r="Z4" s="4">
        <v>8.9200000000000002E-2</v>
      </c>
      <c r="AA4" s="4">
        <v>0.23280000000000001</v>
      </c>
      <c r="AB4" s="4">
        <v>182.9759</v>
      </c>
      <c r="AC4" s="4">
        <v>2.7631000000000001</v>
      </c>
      <c r="AD4" s="4">
        <v>5.0095999999999998</v>
      </c>
      <c r="AE4" s="4">
        <v>1.9392</v>
      </c>
      <c r="AF4" s="4">
        <v>83.631399999999999</v>
      </c>
      <c r="AG4" s="4">
        <v>19.906099999999999</v>
      </c>
      <c r="AH4" s="4">
        <v>203.3664</v>
      </c>
      <c r="AI4" s="4">
        <v>125.3811</v>
      </c>
      <c r="AJ4" s="4">
        <v>2.3400000000000001E-2</v>
      </c>
      <c r="AK4" s="4">
        <v>2.3E-3</v>
      </c>
      <c r="AL4" s="4">
        <v>2.0000000000000001E-4</v>
      </c>
      <c r="AM4" s="4">
        <v>1.8263</v>
      </c>
      <c r="AN4" s="4">
        <v>4.7999999999999996E-3</v>
      </c>
      <c r="AO4" s="4">
        <v>1.4E-3</v>
      </c>
      <c r="AP4" s="4">
        <v>169.3818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2.3E-3</v>
      </c>
      <c r="AW4" s="4">
        <v>2.0000000000000001E-4</v>
      </c>
    </row>
    <row r="5" spans="1:49">
      <c r="A5" t="s">
        <v>48</v>
      </c>
      <c r="B5" s="5">
        <v>0.27960000000000002</v>
      </c>
      <c r="C5" s="14">
        <v>0</v>
      </c>
      <c r="D5" s="5">
        <v>0.40820000000000001</v>
      </c>
      <c r="E5" s="4">
        <v>2.3900000000000001E-2</v>
      </c>
      <c r="G5" s="10" t="s">
        <v>1</v>
      </c>
      <c r="I5" t="s">
        <v>48</v>
      </c>
      <c r="J5" s="4">
        <v>115.7822</v>
      </c>
      <c r="K5" s="4">
        <v>20.878599999999999</v>
      </c>
      <c r="L5" s="4">
        <v>6.1400000000000003E-2</v>
      </c>
      <c r="M5" s="4">
        <v>131.46209999999999</v>
      </c>
      <c r="N5" s="4">
        <v>0.57920000000000005</v>
      </c>
      <c r="O5" s="4">
        <v>8.9646000000000008</v>
      </c>
      <c r="P5" s="4">
        <v>0.32790000000000002</v>
      </c>
      <c r="Q5" s="4">
        <v>15.715999999999999</v>
      </c>
      <c r="R5" s="4">
        <v>0.32200000000000001</v>
      </c>
      <c r="S5" s="4">
        <v>98.881</v>
      </c>
      <c r="T5" s="4">
        <v>174.27010000000001</v>
      </c>
      <c r="U5" s="4">
        <v>0.19040000000000001</v>
      </c>
      <c r="V5" s="4">
        <v>64.518799999999999</v>
      </c>
      <c r="W5" s="4">
        <v>5.0299999999999997E-2</v>
      </c>
      <c r="X5" s="4">
        <v>0.36559999999999998</v>
      </c>
      <c r="Y5" s="4">
        <v>6.3100000000000003E-2</v>
      </c>
      <c r="Z5" s="4">
        <v>1.4683999999999999</v>
      </c>
      <c r="AA5" s="4">
        <v>0.24540000000000001</v>
      </c>
      <c r="AB5" s="4">
        <v>72.1126</v>
      </c>
      <c r="AC5" s="4">
        <v>0.59</v>
      </c>
      <c r="AD5" s="4">
        <v>2.1829000000000001</v>
      </c>
      <c r="AE5" s="4">
        <v>0.7913</v>
      </c>
      <c r="AF5" s="4">
        <v>13.4574</v>
      </c>
      <c r="AG5" s="4">
        <v>68.491699999999994</v>
      </c>
      <c r="AH5" s="4">
        <v>52.687800000000003</v>
      </c>
      <c r="AI5" s="4">
        <v>31.359500000000001</v>
      </c>
      <c r="AJ5" s="4">
        <v>7.2999999999999995E-2</v>
      </c>
      <c r="AK5" s="4">
        <v>1E-4</v>
      </c>
      <c r="AL5" s="4">
        <v>1.6999999999999999E-3</v>
      </c>
      <c r="AM5" s="4">
        <v>0.29880000000000001</v>
      </c>
      <c r="AN5" s="4">
        <v>1.72E-2</v>
      </c>
      <c r="AO5" s="4">
        <v>0.1578</v>
      </c>
      <c r="AP5" s="4">
        <v>82.950699999999998</v>
      </c>
      <c r="AQ5" s="4">
        <v>1.6999999999999999E-3</v>
      </c>
      <c r="AR5" s="4">
        <v>0</v>
      </c>
      <c r="AS5" s="4">
        <v>0</v>
      </c>
      <c r="AT5" s="4">
        <v>0</v>
      </c>
      <c r="AU5" s="4">
        <v>1E-4</v>
      </c>
      <c r="AV5" s="4">
        <v>0</v>
      </c>
      <c r="AW5" s="4">
        <v>1.6999999999999999E-3</v>
      </c>
    </row>
    <row r="6" spans="1:49">
      <c r="A6" t="s">
        <v>49</v>
      </c>
      <c r="B6" s="5">
        <v>0.1401</v>
      </c>
      <c r="C6" s="14">
        <v>0</v>
      </c>
      <c r="D6" s="5">
        <v>0.1832</v>
      </c>
      <c r="E6" s="4">
        <v>2.0500000000000001E-2</v>
      </c>
      <c r="G6" s="8">
        <f>SUMPRODUCT(B2:B59,C2:C59)</f>
        <v>4.3805547588061184</v>
      </c>
      <c r="I6" t="s">
        <v>49</v>
      </c>
      <c r="J6" s="4">
        <v>107.327</v>
      </c>
      <c r="K6" s="4">
        <v>5.0785999999999998</v>
      </c>
      <c r="L6" s="4">
        <v>0.1186</v>
      </c>
      <c r="M6" s="4">
        <v>92.5672</v>
      </c>
      <c r="N6" s="4">
        <v>0.62890000000000001</v>
      </c>
      <c r="O6" s="4">
        <v>15.898099999999999</v>
      </c>
      <c r="P6" s="4">
        <v>0.81320000000000003</v>
      </c>
      <c r="Q6" s="4">
        <v>23.186199999999999</v>
      </c>
      <c r="R6" s="4">
        <v>0.77159999999999995</v>
      </c>
      <c r="S6" s="4">
        <v>101.274</v>
      </c>
      <c r="T6" s="4">
        <v>184.1635</v>
      </c>
      <c r="U6" s="4">
        <v>0.17610000000000001</v>
      </c>
      <c r="V6" s="4">
        <v>51.569400000000002</v>
      </c>
      <c r="W6" s="4">
        <v>8.9599999999999999E-2</v>
      </c>
      <c r="X6" s="4">
        <v>0.40089999999999998</v>
      </c>
      <c r="Y6" s="4">
        <v>9.4799999999999995E-2</v>
      </c>
      <c r="Z6" s="4">
        <v>2.6533000000000002</v>
      </c>
      <c r="AA6" s="4">
        <v>0.56489999999999996</v>
      </c>
      <c r="AB6" s="4">
        <v>69.187799999999996</v>
      </c>
      <c r="AC6" s="4">
        <v>0.81359999999999999</v>
      </c>
      <c r="AD6" s="4">
        <v>1.7105999999999999</v>
      </c>
      <c r="AE6" s="4">
        <v>0.24049999999999999</v>
      </c>
      <c r="AF6" s="4">
        <v>14.720599999999999</v>
      </c>
      <c r="AG6" s="4">
        <v>63.320500000000003</v>
      </c>
      <c r="AH6" s="4">
        <v>15.789300000000001</v>
      </c>
      <c r="AI6" s="4">
        <v>8.1903000000000006</v>
      </c>
      <c r="AJ6" s="4">
        <v>5.45E-2</v>
      </c>
      <c r="AK6" s="4">
        <v>0</v>
      </c>
      <c r="AL6" s="4">
        <v>1.2500000000000001E-2</v>
      </c>
      <c r="AM6" s="4">
        <v>0.33660000000000001</v>
      </c>
      <c r="AN6" s="4">
        <v>2.07E-2</v>
      </c>
      <c r="AO6" s="4">
        <v>0.30590000000000001</v>
      </c>
      <c r="AP6" s="4">
        <v>40.554299999999998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1.2500000000000001E-2</v>
      </c>
    </row>
    <row r="7" spans="1:49">
      <c r="A7" t="s">
        <v>50</v>
      </c>
      <c r="B7" s="5">
        <v>0.49390000000000001</v>
      </c>
      <c r="C7" s="14">
        <v>0</v>
      </c>
      <c r="D7" s="5">
        <v>0.29609999999999997</v>
      </c>
      <c r="E7" s="4">
        <v>3.8899999999999997E-2</v>
      </c>
      <c r="I7" t="s">
        <v>50</v>
      </c>
      <c r="J7" s="4">
        <v>24.0837</v>
      </c>
      <c r="K7" s="4">
        <v>89.172700000000006</v>
      </c>
      <c r="L7" s="4">
        <v>7.9500000000000001E-2</v>
      </c>
      <c r="M7" s="4">
        <v>277.68169999999998</v>
      </c>
      <c r="N7" s="4">
        <v>6.4000000000000003E-3</v>
      </c>
      <c r="O7" s="4">
        <v>9.7468000000000004</v>
      </c>
      <c r="P7" s="4">
        <v>2.3793000000000002</v>
      </c>
      <c r="Q7" s="4">
        <v>19.584700000000002</v>
      </c>
      <c r="R7" s="4">
        <v>4.6970999999999998</v>
      </c>
      <c r="S7" s="4">
        <v>187.17740000000001</v>
      </c>
      <c r="T7" s="4">
        <v>288.16730000000001</v>
      </c>
      <c r="U7" s="4">
        <v>0.17960000000000001</v>
      </c>
      <c r="V7" s="4">
        <v>101.6397</v>
      </c>
      <c r="W7" s="4">
        <v>6.4199999999999993E-2</v>
      </c>
      <c r="X7" s="4">
        <v>2.6354000000000002</v>
      </c>
      <c r="Y7" s="4">
        <v>0.34079999999999999</v>
      </c>
      <c r="Z7" s="4">
        <v>2.4400000000000002E-2</v>
      </c>
      <c r="AA7" s="4">
        <v>0.4284</v>
      </c>
      <c r="AB7" s="4">
        <v>3.2800000000000003E-2</v>
      </c>
      <c r="AC7" s="4">
        <v>5.9645000000000001</v>
      </c>
      <c r="AD7" s="4">
        <v>4.1191000000000004</v>
      </c>
      <c r="AE7" s="4">
        <v>0.72550000000000003</v>
      </c>
      <c r="AF7" s="4">
        <v>100.4131</v>
      </c>
      <c r="AG7" s="4">
        <v>0.43280000000000002</v>
      </c>
      <c r="AH7" s="4">
        <v>170.03440000000001</v>
      </c>
      <c r="AI7" s="4">
        <v>66.095500000000001</v>
      </c>
      <c r="AJ7" s="4">
        <v>6.7000000000000002E-3</v>
      </c>
      <c r="AK7" s="4">
        <v>0</v>
      </c>
      <c r="AL7" s="4">
        <v>0</v>
      </c>
      <c r="AM7" s="4">
        <v>0</v>
      </c>
      <c r="AN7" s="4">
        <v>3.1412</v>
      </c>
      <c r="AO7" s="4">
        <v>1E-3</v>
      </c>
      <c r="AP7" s="4">
        <v>81.177899999999994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</row>
    <row r="8" spans="1:49">
      <c r="A8" t="s">
        <v>51</v>
      </c>
      <c r="B8" s="5">
        <v>0.8599</v>
      </c>
      <c r="C8" s="14">
        <v>-9.999999999999972E-7</v>
      </c>
      <c r="D8" s="5">
        <v>6.7599999999999993E-2</v>
      </c>
      <c r="E8" s="4">
        <v>4.8999999999999998E-3</v>
      </c>
      <c r="I8" t="s">
        <v>51</v>
      </c>
      <c r="J8" s="4">
        <v>17.374500000000001</v>
      </c>
      <c r="K8" s="4">
        <v>88.070999999999998</v>
      </c>
      <c r="L8" s="4">
        <v>0.1159</v>
      </c>
      <c r="M8" s="4">
        <v>322.90940000000001</v>
      </c>
      <c r="N8" s="4">
        <v>0.13059999999999999</v>
      </c>
      <c r="O8" s="4">
        <v>12.2424</v>
      </c>
      <c r="P8" s="4">
        <v>2.1785000000000001</v>
      </c>
      <c r="Q8" s="4">
        <v>26.367799999999999</v>
      </c>
      <c r="R8" s="4">
        <v>5.0937999999999999</v>
      </c>
      <c r="S8" s="4">
        <v>258.69830000000002</v>
      </c>
      <c r="T8" s="4">
        <v>383.80680000000001</v>
      </c>
      <c r="U8" s="4">
        <v>0.251</v>
      </c>
      <c r="V8" s="4">
        <v>518.81830000000002</v>
      </c>
      <c r="W8" s="4">
        <v>0.29089999999999999</v>
      </c>
      <c r="X8" s="4">
        <v>1.8193999999999999</v>
      </c>
      <c r="Y8" s="4">
        <v>0.34189999999999998</v>
      </c>
      <c r="Z8" s="4">
        <v>0.17979999999999999</v>
      </c>
      <c r="AA8" s="4">
        <v>0.25869999999999999</v>
      </c>
      <c r="AB8" s="4">
        <v>3.2570000000000001</v>
      </c>
      <c r="AC8" s="4">
        <v>4.3559000000000001</v>
      </c>
      <c r="AD8" s="4">
        <v>14.079499999999999</v>
      </c>
      <c r="AE8" s="4">
        <v>1.5813999999999999</v>
      </c>
      <c r="AF8" s="4">
        <v>117.20950000000001</v>
      </c>
      <c r="AG8" s="4">
        <v>7.2168000000000001</v>
      </c>
      <c r="AH8" s="4">
        <v>190.3331</v>
      </c>
      <c r="AI8" s="4">
        <v>69.407300000000006</v>
      </c>
      <c r="AJ8" s="4">
        <v>8.0500000000000002E-2</v>
      </c>
      <c r="AK8" s="4">
        <v>2.0000000000000001E-4</v>
      </c>
      <c r="AL8" s="4">
        <v>0</v>
      </c>
      <c r="AM8" s="4">
        <v>1.6000000000000001E-3</v>
      </c>
      <c r="AN8" s="4">
        <v>2.9136000000000002</v>
      </c>
      <c r="AO8" s="4">
        <v>0.29899999999999999</v>
      </c>
      <c r="AP8" s="4">
        <v>105.85509999999999</v>
      </c>
      <c r="AQ8" s="4">
        <v>1.5E-3</v>
      </c>
      <c r="AR8" s="4">
        <v>0</v>
      </c>
      <c r="AS8" s="4">
        <v>0</v>
      </c>
      <c r="AT8" s="4">
        <v>0</v>
      </c>
      <c r="AU8" s="4">
        <v>0</v>
      </c>
      <c r="AV8" s="4">
        <v>2.0000000000000001E-4</v>
      </c>
      <c r="AW8" s="4">
        <v>0</v>
      </c>
    </row>
    <row r="9" spans="1:49">
      <c r="A9" t="s">
        <v>52</v>
      </c>
      <c r="B9" s="5">
        <v>0.38879999999999998</v>
      </c>
      <c r="C9" s="14">
        <v>0</v>
      </c>
      <c r="D9" s="5">
        <v>3.2899999999999999E-2</v>
      </c>
      <c r="E9" s="4">
        <v>0.2412</v>
      </c>
      <c r="I9" t="s">
        <v>52</v>
      </c>
      <c r="J9" s="4">
        <v>18.075299999999999</v>
      </c>
      <c r="K9" s="4">
        <v>74.643100000000004</v>
      </c>
      <c r="L9" s="4">
        <v>0.33589999999999998</v>
      </c>
      <c r="M9" s="4">
        <v>177.4522</v>
      </c>
      <c r="N9" s="4">
        <v>0.14000000000000001</v>
      </c>
      <c r="O9" s="4">
        <v>11.0227</v>
      </c>
      <c r="P9" s="4">
        <v>1.7841</v>
      </c>
      <c r="Q9" s="4">
        <v>21.396100000000001</v>
      </c>
      <c r="R9" s="4">
        <v>5.5925000000000002</v>
      </c>
      <c r="S9" s="4">
        <v>232.49549999999999</v>
      </c>
      <c r="T9" s="4">
        <v>339.38080000000002</v>
      </c>
      <c r="U9" s="4">
        <v>0.35909999999999997</v>
      </c>
      <c r="V9" s="4">
        <v>890.9991</v>
      </c>
      <c r="W9" s="4">
        <v>0.58540000000000003</v>
      </c>
      <c r="X9" s="4">
        <v>2.0207999999999999</v>
      </c>
      <c r="Y9" s="4">
        <v>0.37990000000000002</v>
      </c>
      <c r="Z9" s="4">
        <v>0.1731</v>
      </c>
      <c r="AA9" s="4">
        <v>0.3997</v>
      </c>
      <c r="AB9" s="4">
        <v>110.39400000000001</v>
      </c>
      <c r="AC9" s="4">
        <v>2.839</v>
      </c>
      <c r="AD9" s="4">
        <v>9.4353999999999996</v>
      </c>
      <c r="AE9" s="4">
        <v>1.3158000000000001</v>
      </c>
      <c r="AF9" s="4">
        <v>94.439300000000003</v>
      </c>
      <c r="AG9" s="4">
        <v>9.1341999999999999</v>
      </c>
      <c r="AH9" s="4">
        <v>67.561999999999998</v>
      </c>
      <c r="AI9" s="4">
        <v>21.4389</v>
      </c>
      <c r="AJ9" s="4">
        <v>0.1482</v>
      </c>
      <c r="AK9" s="4">
        <v>2.9999999999999997E-4</v>
      </c>
      <c r="AL9" s="4">
        <v>0</v>
      </c>
      <c r="AM9" s="4">
        <v>2.0000000000000001E-4</v>
      </c>
      <c r="AN9" s="4">
        <v>3.3167</v>
      </c>
      <c r="AO9" s="4">
        <v>0.76319999999999999</v>
      </c>
      <c r="AP9" s="4">
        <v>6.0730000000000004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2.9999999999999997E-4</v>
      </c>
      <c r="AW9" s="4">
        <v>0</v>
      </c>
    </row>
    <row r="10" spans="1:49">
      <c r="A10" t="s">
        <v>53</v>
      </c>
      <c r="B10" s="5">
        <v>1.2890999999999999</v>
      </c>
      <c r="C10" s="14">
        <v>0</v>
      </c>
      <c r="D10" s="5">
        <v>0.1867</v>
      </c>
      <c r="E10" s="4">
        <v>1.4999999999999999E-2</v>
      </c>
      <c r="I10" t="s">
        <v>53</v>
      </c>
      <c r="J10" s="4">
        <v>13.226699999999999</v>
      </c>
      <c r="K10" s="4">
        <v>84.345699999999994</v>
      </c>
      <c r="L10" s="4">
        <v>0.1138</v>
      </c>
      <c r="M10" s="4">
        <v>212.97540000000001</v>
      </c>
      <c r="N10" s="4">
        <v>4.36E-2</v>
      </c>
      <c r="O10" s="4">
        <v>9.2998999999999992</v>
      </c>
      <c r="P10" s="4">
        <v>2.4300000000000002</v>
      </c>
      <c r="Q10" s="4">
        <v>28.1463</v>
      </c>
      <c r="R10" s="4">
        <v>5.15</v>
      </c>
      <c r="S10" s="4">
        <v>237.86189999999999</v>
      </c>
      <c r="T10" s="4">
        <v>407.53500000000003</v>
      </c>
      <c r="U10" s="4">
        <v>0.2883</v>
      </c>
      <c r="V10" s="4">
        <v>76.709000000000003</v>
      </c>
      <c r="W10" s="4">
        <v>0.33889999999999998</v>
      </c>
      <c r="X10" s="4">
        <v>2.1103000000000001</v>
      </c>
      <c r="Y10" s="4">
        <v>0.45050000000000001</v>
      </c>
      <c r="Z10" s="4">
        <v>0.17469999999999999</v>
      </c>
      <c r="AA10" s="4">
        <v>0.21779999999999999</v>
      </c>
      <c r="AB10" s="4">
        <v>1.1218999999999999</v>
      </c>
      <c r="AC10" s="4">
        <v>4.9137000000000004</v>
      </c>
      <c r="AD10" s="4">
        <v>6.3086000000000002</v>
      </c>
      <c r="AE10" s="4">
        <v>0.54530000000000001</v>
      </c>
      <c r="AF10" s="4">
        <v>118.09610000000001</v>
      </c>
      <c r="AG10" s="4">
        <v>2.9773000000000001</v>
      </c>
      <c r="AH10" s="4">
        <v>83.675799999999995</v>
      </c>
      <c r="AI10" s="4">
        <v>30.1982</v>
      </c>
      <c r="AJ10" s="4">
        <v>5.4699999999999999E-2</v>
      </c>
      <c r="AK10" s="4">
        <v>0</v>
      </c>
      <c r="AL10" s="4">
        <v>0</v>
      </c>
      <c r="AM10" s="4">
        <v>5.0000000000000001E-4</v>
      </c>
      <c r="AN10" s="4">
        <v>3.4220999999999999</v>
      </c>
      <c r="AO10" s="4">
        <v>0.28070000000000001</v>
      </c>
      <c r="AP10" s="4">
        <v>12.3772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</row>
    <row r="11" spans="1:49">
      <c r="A11" t="s">
        <v>54</v>
      </c>
      <c r="B11" s="5">
        <v>0.55979999999999996</v>
      </c>
      <c r="C11" s="14">
        <v>0</v>
      </c>
      <c r="D11" s="5">
        <v>8.9700000000000002E-2</v>
      </c>
      <c r="E11" s="4">
        <v>1.23E-2</v>
      </c>
      <c r="I11" t="s">
        <v>54</v>
      </c>
      <c r="J11" s="4">
        <v>53.444600000000001</v>
      </c>
      <c r="K11" s="4">
        <v>81.514099999999999</v>
      </c>
      <c r="L11" s="4">
        <v>0.2671</v>
      </c>
      <c r="M11" s="4">
        <v>215.39449999999999</v>
      </c>
      <c r="N11" s="4">
        <v>0.49109999999999998</v>
      </c>
      <c r="O11" s="4">
        <v>26.141100000000002</v>
      </c>
      <c r="P11" s="4">
        <v>1.0253000000000001</v>
      </c>
      <c r="Q11" s="4">
        <v>31.363199999999999</v>
      </c>
      <c r="R11" s="4">
        <v>2.4961000000000002</v>
      </c>
      <c r="S11" s="4">
        <v>203.06370000000001</v>
      </c>
      <c r="T11" s="4">
        <v>284.73829999999998</v>
      </c>
      <c r="U11" s="4">
        <v>0.16839999999999999</v>
      </c>
      <c r="V11" s="4">
        <v>209.97219999999999</v>
      </c>
      <c r="W11" s="4">
        <v>0.21210000000000001</v>
      </c>
      <c r="X11" s="4">
        <v>2.3069999999999999</v>
      </c>
      <c r="Y11" s="4">
        <v>0.152</v>
      </c>
      <c r="Z11" s="4">
        <v>0.68340000000000001</v>
      </c>
      <c r="AA11" s="4">
        <v>1.0698000000000001</v>
      </c>
      <c r="AB11" s="4">
        <v>32.370899999999999</v>
      </c>
      <c r="AC11" s="4">
        <v>1.9245000000000001</v>
      </c>
      <c r="AD11" s="4">
        <v>24.4115</v>
      </c>
      <c r="AE11" s="4">
        <v>2.3029000000000002</v>
      </c>
      <c r="AF11" s="4">
        <v>63.802100000000003</v>
      </c>
      <c r="AG11" s="4">
        <v>38.577500000000001</v>
      </c>
      <c r="AH11" s="4">
        <v>109.0903</v>
      </c>
      <c r="AI11" s="4">
        <v>24.5519</v>
      </c>
      <c r="AJ11" s="4">
        <v>0.63249999999999995</v>
      </c>
      <c r="AK11" s="4">
        <v>2.5999999999999999E-3</v>
      </c>
      <c r="AL11" s="4">
        <v>5.0000000000000001E-4</v>
      </c>
      <c r="AM11" s="4">
        <v>4.0800000000000003E-2</v>
      </c>
      <c r="AN11" s="4">
        <v>2.3592</v>
      </c>
      <c r="AO11" s="4">
        <v>0.35670000000000002</v>
      </c>
      <c r="AP11" s="4">
        <v>60.9452</v>
      </c>
      <c r="AQ11" s="4">
        <v>0</v>
      </c>
      <c r="AR11" s="4">
        <v>1E-4</v>
      </c>
      <c r="AS11" s="4">
        <v>0</v>
      </c>
      <c r="AT11" s="4">
        <v>0</v>
      </c>
      <c r="AU11" s="4">
        <v>0</v>
      </c>
      <c r="AV11" s="4">
        <v>2.3999999999999998E-3</v>
      </c>
      <c r="AW11" s="4">
        <v>5.0000000000000001E-4</v>
      </c>
    </row>
    <row r="12" spans="1:49">
      <c r="A12" t="s">
        <v>55</v>
      </c>
      <c r="B12" s="5">
        <v>1.0582</v>
      </c>
      <c r="C12" s="14">
        <v>0</v>
      </c>
      <c r="D12" s="5">
        <v>0.1759</v>
      </c>
      <c r="E12" s="4">
        <v>1.55E-2</v>
      </c>
      <c r="I12" t="s">
        <v>55</v>
      </c>
      <c r="J12" s="4">
        <v>49.489699999999999</v>
      </c>
      <c r="K12" s="4">
        <v>93.344099999999997</v>
      </c>
      <c r="L12" s="4">
        <v>0.12570000000000001</v>
      </c>
      <c r="M12" s="4">
        <v>211.91149999999999</v>
      </c>
      <c r="N12" s="4">
        <v>0.31609999999999999</v>
      </c>
      <c r="O12" s="4">
        <v>21.4527</v>
      </c>
      <c r="P12" s="4">
        <v>1.5057</v>
      </c>
      <c r="Q12" s="4">
        <v>35.635100000000001</v>
      </c>
      <c r="R12" s="4">
        <v>3.7736999999999998</v>
      </c>
      <c r="S12" s="4">
        <v>258.80799999999999</v>
      </c>
      <c r="T12" s="4">
        <v>339.03190000000001</v>
      </c>
      <c r="U12" s="4">
        <v>0.12870000000000001</v>
      </c>
      <c r="V12" s="4">
        <v>135.59370000000001</v>
      </c>
      <c r="W12" s="4">
        <v>0.17799999999999999</v>
      </c>
      <c r="X12" s="4">
        <v>1.9917</v>
      </c>
      <c r="Y12" s="4">
        <v>0.22020000000000001</v>
      </c>
      <c r="Z12" s="4">
        <v>1.6194999999999999</v>
      </c>
      <c r="AA12" s="4">
        <v>1.2239</v>
      </c>
      <c r="AB12" s="4">
        <v>45.587699999999998</v>
      </c>
      <c r="AC12" s="4">
        <v>1.0215000000000001</v>
      </c>
      <c r="AD12" s="4">
        <v>25.1313</v>
      </c>
      <c r="AE12" s="4">
        <v>2.7867999999999999</v>
      </c>
      <c r="AF12" s="4">
        <v>81.951400000000007</v>
      </c>
      <c r="AG12" s="4">
        <v>26.2712</v>
      </c>
      <c r="AH12" s="4">
        <v>99.035600000000002</v>
      </c>
      <c r="AI12" s="4">
        <v>19.882300000000001</v>
      </c>
      <c r="AJ12" s="4">
        <v>0.47670000000000001</v>
      </c>
      <c r="AK12" s="4">
        <v>0</v>
      </c>
      <c r="AL12" s="4">
        <v>5.3E-3</v>
      </c>
      <c r="AM12" s="4">
        <v>6.6E-3</v>
      </c>
      <c r="AN12" s="4">
        <v>2.7932000000000001</v>
      </c>
      <c r="AO12" s="4">
        <v>0.1958</v>
      </c>
      <c r="AP12" s="4">
        <v>54.507599999999996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5.3E-3</v>
      </c>
    </row>
    <row r="13" spans="1:49">
      <c r="A13" t="s">
        <v>56</v>
      </c>
      <c r="B13" s="5">
        <v>0.29170000000000001</v>
      </c>
      <c r="C13" s="14">
        <v>0</v>
      </c>
      <c r="D13" s="5">
        <v>4.99E-2</v>
      </c>
      <c r="E13" s="4">
        <v>0.26900000000000002</v>
      </c>
      <c r="I13" t="s">
        <v>56</v>
      </c>
      <c r="J13" s="4">
        <v>37.745199999999997</v>
      </c>
      <c r="K13" s="4">
        <v>19.377300000000002</v>
      </c>
      <c r="L13" s="4">
        <v>6.4199999999999993E-2</v>
      </c>
      <c r="M13" s="4">
        <v>81.653899999999993</v>
      </c>
      <c r="N13" s="4">
        <v>0.31630000000000003</v>
      </c>
      <c r="O13" s="4">
        <v>8.1019000000000005</v>
      </c>
      <c r="P13" s="4">
        <v>0.93179999999999996</v>
      </c>
      <c r="Q13" s="4">
        <v>17.500900000000001</v>
      </c>
      <c r="R13" s="4">
        <v>4.7686000000000002</v>
      </c>
      <c r="S13" s="4">
        <v>106.70910000000001</v>
      </c>
      <c r="T13" s="4">
        <v>187.90119999999999</v>
      </c>
      <c r="U13" s="4">
        <v>7.6700000000000004E-2</v>
      </c>
      <c r="V13" s="4">
        <v>313.30509999999998</v>
      </c>
      <c r="W13" s="4">
        <v>3.4599999999999999E-2</v>
      </c>
      <c r="X13" s="4">
        <v>2.7059000000000002</v>
      </c>
      <c r="Y13" s="4">
        <v>0.15440000000000001</v>
      </c>
      <c r="Z13" s="4">
        <v>1.5831999999999999</v>
      </c>
      <c r="AA13" s="4">
        <v>0.37009999999999998</v>
      </c>
      <c r="AB13" s="4">
        <v>20.454599999999999</v>
      </c>
      <c r="AC13" s="4">
        <v>0.48180000000000001</v>
      </c>
      <c r="AD13" s="4">
        <v>2.8652000000000002</v>
      </c>
      <c r="AE13" s="4">
        <v>0.27079999999999999</v>
      </c>
      <c r="AF13" s="4">
        <v>47.323900000000002</v>
      </c>
      <c r="AG13" s="4">
        <v>13.273099999999999</v>
      </c>
      <c r="AH13" s="4">
        <v>18.6661</v>
      </c>
      <c r="AI13" s="4">
        <v>5.7382999999999997</v>
      </c>
      <c r="AJ13" s="4">
        <v>0.1087</v>
      </c>
      <c r="AK13" s="4">
        <v>0.1057</v>
      </c>
      <c r="AL13" s="4">
        <v>0</v>
      </c>
      <c r="AM13" s="4">
        <v>2.9499999999999998E-2</v>
      </c>
      <c r="AN13" s="4">
        <v>1.5525</v>
      </c>
      <c r="AO13" s="4">
        <v>0.3553</v>
      </c>
      <c r="AP13" s="4">
        <v>7.1722999999999999</v>
      </c>
      <c r="AQ13" s="4">
        <v>0</v>
      </c>
      <c r="AR13" s="4">
        <v>7.4999999999999997E-3</v>
      </c>
      <c r="AS13" s="4">
        <v>0</v>
      </c>
      <c r="AT13" s="4">
        <v>0</v>
      </c>
      <c r="AU13" s="4">
        <v>5.1200000000000002E-2</v>
      </c>
      <c r="AV13" s="4">
        <v>4.7199999999999999E-2</v>
      </c>
      <c r="AW13" s="4">
        <v>0</v>
      </c>
    </row>
    <row r="14" spans="1:49">
      <c r="A14" t="s">
        <v>57</v>
      </c>
      <c r="B14" s="5">
        <v>1.3591</v>
      </c>
      <c r="C14" s="14">
        <v>0</v>
      </c>
      <c r="D14" s="5">
        <v>3.5999999999999997E-2</v>
      </c>
      <c r="E14" s="4">
        <v>3.0999999999999999E-3</v>
      </c>
      <c r="I14" t="s">
        <v>57</v>
      </c>
      <c r="J14" s="4">
        <v>72.290800000000004</v>
      </c>
      <c r="K14" s="4">
        <v>119.6683</v>
      </c>
      <c r="L14" s="4">
        <v>0.32319999999999999</v>
      </c>
      <c r="M14" s="4">
        <v>130.63159999999999</v>
      </c>
      <c r="N14" s="4">
        <v>3.7000000000000002E-3</v>
      </c>
      <c r="O14" s="4">
        <v>16.790800000000001</v>
      </c>
      <c r="P14" s="4">
        <v>1.702</v>
      </c>
      <c r="Q14" s="4">
        <v>42.469000000000001</v>
      </c>
      <c r="R14" s="4">
        <v>4.4968000000000004</v>
      </c>
      <c r="S14" s="4">
        <v>248.52979999999999</v>
      </c>
      <c r="T14" s="4">
        <v>306.15499999999997</v>
      </c>
      <c r="U14" s="4">
        <v>9.9599999999999994E-2</v>
      </c>
      <c r="V14" s="4">
        <v>422.96510000000001</v>
      </c>
      <c r="W14" s="4">
        <v>7.3400000000000007E-2</v>
      </c>
      <c r="X14" s="4">
        <v>2.7231999999999998</v>
      </c>
      <c r="Y14" s="4">
        <v>0.1764</v>
      </c>
      <c r="Z14" s="4">
        <v>1.3424</v>
      </c>
      <c r="AA14" s="4">
        <v>1.4276</v>
      </c>
      <c r="AB14" s="4">
        <v>35.684800000000003</v>
      </c>
      <c r="AC14" s="4">
        <v>1.8099000000000001</v>
      </c>
      <c r="AD14" s="4">
        <v>2.5628000000000002</v>
      </c>
      <c r="AE14" s="4">
        <v>0.43209999999999998</v>
      </c>
      <c r="AF14" s="4">
        <v>92.4148</v>
      </c>
      <c r="AG14" s="4">
        <v>1.8309</v>
      </c>
      <c r="AH14" s="4">
        <v>30.345300000000002</v>
      </c>
      <c r="AI14" s="4">
        <v>6.0189000000000004</v>
      </c>
      <c r="AJ14" s="4">
        <v>4.1999999999999997E-3</v>
      </c>
      <c r="AK14" s="4">
        <v>0</v>
      </c>
      <c r="AL14" s="4">
        <v>1.9E-3</v>
      </c>
      <c r="AM14" s="4">
        <v>0</v>
      </c>
      <c r="AN14" s="4">
        <v>3.4655</v>
      </c>
      <c r="AO14" s="4">
        <v>0.21099999999999999</v>
      </c>
      <c r="AP14" s="4">
        <v>2.5840000000000001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1.9E-3</v>
      </c>
    </row>
    <row r="15" spans="1:49">
      <c r="A15" t="s">
        <v>58</v>
      </c>
      <c r="B15" s="5">
        <v>0.36840000000000001</v>
      </c>
      <c r="C15" s="14">
        <v>0</v>
      </c>
      <c r="D15" s="5">
        <v>1.34E-2</v>
      </c>
      <c r="E15" s="4">
        <v>2.3999999999999998E-3</v>
      </c>
      <c r="I15" t="s">
        <v>58</v>
      </c>
      <c r="J15" s="4">
        <v>17.396899999999999</v>
      </c>
      <c r="K15" s="4">
        <v>99.0715</v>
      </c>
      <c r="L15" s="4">
        <v>9.0399999999999994E-2</v>
      </c>
      <c r="M15" s="4">
        <v>261.72969999999998</v>
      </c>
      <c r="N15" s="4">
        <v>0.23619999999999999</v>
      </c>
      <c r="O15" s="4">
        <v>32.863799999999998</v>
      </c>
      <c r="P15" s="4">
        <v>1.6879</v>
      </c>
      <c r="Q15" s="4">
        <v>21.123799999999999</v>
      </c>
      <c r="R15" s="4">
        <v>5.6295999999999999</v>
      </c>
      <c r="S15" s="4">
        <v>160.10890000000001</v>
      </c>
      <c r="T15" s="4">
        <v>205.68440000000001</v>
      </c>
      <c r="U15" s="4">
        <v>0.24940000000000001</v>
      </c>
      <c r="V15" s="4">
        <v>78.187899999999999</v>
      </c>
      <c r="W15" s="4">
        <v>0.11310000000000001</v>
      </c>
      <c r="X15" s="4">
        <v>0.5101</v>
      </c>
      <c r="Y15" s="4">
        <v>0.28089999999999998</v>
      </c>
      <c r="Z15" s="4">
        <v>0.26390000000000002</v>
      </c>
      <c r="AA15" s="4">
        <v>0.53190000000000004</v>
      </c>
      <c r="AB15" s="4">
        <v>77.595399999999998</v>
      </c>
      <c r="AC15" s="4">
        <v>2.2549999999999999</v>
      </c>
      <c r="AD15" s="4">
        <v>33.841700000000003</v>
      </c>
      <c r="AE15" s="4">
        <v>2.4895999999999998</v>
      </c>
      <c r="AF15" s="4">
        <v>91.627499999999998</v>
      </c>
      <c r="AG15" s="4">
        <v>27.615500000000001</v>
      </c>
      <c r="AH15" s="4">
        <v>136.47290000000001</v>
      </c>
      <c r="AI15" s="4">
        <v>32.264299999999999</v>
      </c>
      <c r="AJ15" s="4">
        <v>0.55269999999999997</v>
      </c>
      <c r="AK15" s="4">
        <v>0</v>
      </c>
      <c r="AL15" s="4">
        <v>0</v>
      </c>
      <c r="AM15" s="4">
        <v>6.0000000000000001E-3</v>
      </c>
      <c r="AN15" s="4">
        <v>2.6657999999999999</v>
      </c>
      <c r="AO15" s="4">
        <v>0</v>
      </c>
      <c r="AP15" s="4">
        <v>63.689100000000003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</row>
    <row r="16" spans="1:49">
      <c r="A16" t="s">
        <v>59</v>
      </c>
      <c r="B16" s="5">
        <v>0.70050000000000001</v>
      </c>
      <c r="C16" s="14">
        <v>0</v>
      </c>
      <c r="D16" s="5">
        <v>6.6000000000000003E-2</v>
      </c>
      <c r="E16" s="4">
        <v>5.7000000000000002E-3</v>
      </c>
      <c r="I16" t="s">
        <v>59</v>
      </c>
      <c r="J16" s="4">
        <v>17.169</v>
      </c>
      <c r="K16" s="4">
        <v>85.020300000000006</v>
      </c>
      <c r="L16" s="4">
        <v>7.3200000000000001E-2</v>
      </c>
      <c r="M16" s="4">
        <v>265.85039999999998</v>
      </c>
      <c r="N16" s="4">
        <v>0.1953</v>
      </c>
      <c r="O16" s="4">
        <v>18.263500000000001</v>
      </c>
      <c r="P16" s="4">
        <v>1.4034</v>
      </c>
      <c r="Q16" s="4">
        <v>21.985600000000002</v>
      </c>
      <c r="R16" s="4">
        <v>7.6470000000000002</v>
      </c>
      <c r="S16" s="4">
        <v>167.202</v>
      </c>
      <c r="T16" s="4">
        <v>207.84780000000001</v>
      </c>
      <c r="U16" s="4">
        <v>0.1731</v>
      </c>
      <c r="V16" s="4">
        <v>88.493099999999998</v>
      </c>
      <c r="W16" s="4">
        <v>9.9599999999999994E-2</v>
      </c>
      <c r="X16" s="4">
        <v>0.28179999999999999</v>
      </c>
      <c r="Y16" s="4">
        <v>0.39040000000000002</v>
      </c>
      <c r="Z16" s="4">
        <v>9.1999999999999998E-3</v>
      </c>
      <c r="AA16" s="4">
        <v>0.49249999999999999</v>
      </c>
      <c r="AB16" s="4">
        <v>33.673000000000002</v>
      </c>
      <c r="AC16" s="4">
        <v>1.6642999999999999</v>
      </c>
      <c r="AD16" s="4">
        <v>31.997699999999998</v>
      </c>
      <c r="AE16" s="4">
        <v>2.3403</v>
      </c>
      <c r="AF16" s="4">
        <v>99.022199999999998</v>
      </c>
      <c r="AG16" s="4">
        <v>22.5105</v>
      </c>
      <c r="AH16" s="4">
        <v>138.15260000000001</v>
      </c>
      <c r="AI16" s="4">
        <v>33.8245</v>
      </c>
      <c r="AJ16" s="4">
        <v>0.44990000000000002</v>
      </c>
      <c r="AK16" s="4">
        <v>0</v>
      </c>
      <c r="AL16" s="4">
        <v>1E-4</v>
      </c>
      <c r="AM16" s="4">
        <v>4.7999999999999996E-3</v>
      </c>
      <c r="AN16" s="4">
        <v>2.7355999999999998</v>
      </c>
      <c r="AO16" s="4">
        <v>9.1999999999999998E-3</v>
      </c>
      <c r="AP16" s="4">
        <v>70.602400000000003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1E-4</v>
      </c>
    </row>
    <row r="17" spans="1:49">
      <c r="A17" t="s">
        <v>60</v>
      </c>
      <c r="B17" s="5">
        <v>0.35549999999999998</v>
      </c>
      <c r="C17" s="14">
        <v>0</v>
      </c>
      <c r="D17" s="5">
        <v>0.01</v>
      </c>
      <c r="E17" s="4">
        <v>0.26790000000000003</v>
      </c>
      <c r="I17" t="s">
        <v>60</v>
      </c>
      <c r="J17" s="4">
        <v>15.6286</v>
      </c>
      <c r="K17" s="4">
        <v>135.6944</v>
      </c>
      <c r="L17" s="4">
        <v>0.11550000000000001</v>
      </c>
      <c r="M17" s="4">
        <v>161.06360000000001</v>
      </c>
      <c r="N17" s="4">
        <v>0.2054</v>
      </c>
      <c r="O17" s="4">
        <v>32.338200000000001</v>
      </c>
      <c r="P17" s="4">
        <v>2.0057999999999998</v>
      </c>
      <c r="Q17" s="4">
        <v>18.9787</v>
      </c>
      <c r="R17" s="4">
        <v>4.8114999999999997</v>
      </c>
      <c r="S17" s="4">
        <v>171.16569999999999</v>
      </c>
      <c r="T17" s="4">
        <v>243.08519999999999</v>
      </c>
      <c r="U17" s="4">
        <v>0.26950000000000002</v>
      </c>
      <c r="V17" s="4">
        <v>117.8785</v>
      </c>
      <c r="W17" s="4">
        <v>6.8400000000000002E-2</v>
      </c>
      <c r="X17" s="4">
        <v>1.0799000000000001</v>
      </c>
      <c r="Y17" s="4">
        <v>0.30399999999999999</v>
      </c>
      <c r="Z17" s="4">
        <v>2.4700000000000002</v>
      </c>
      <c r="AA17" s="4">
        <v>0.2923</v>
      </c>
      <c r="AB17" s="4">
        <v>188.14660000000001</v>
      </c>
      <c r="AC17" s="4">
        <v>2.7944</v>
      </c>
      <c r="AD17" s="4">
        <v>10.832800000000001</v>
      </c>
      <c r="AE17" s="4">
        <v>0.52929999999999999</v>
      </c>
      <c r="AF17" s="4">
        <v>92.629300000000001</v>
      </c>
      <c r="AG17" s="4">
        <v>6.4751000000000003</v>
      </c>
      <c r="AH17" s="4">
        <v>57.052199999999999</v>
      </c>
      <c r="AI17" s="4">
        <v>16.025099999999998</v>
      </c>
      <c r="AJ17" s="4">
        <v>2.0000000000000001E-4</v>
      </c>
      <c r="AK17" s="4">
        <v>0.1041</v>
      </c>
      <c r="AL17" s="4">
        <v>0</v>
      </c>
      <c r="AM17" s="4">
        <v>0</v>
      </c>
      <c r="AN17" s="4">
        <v>2.9123999999999999</v>
      </c>
      <c r="AO17" s="4">
        <v>0</v>
      </c>
      <c r="AP17" s="4">
        <v>0.81089999999999995</v>
      </c>
      <c r="AQ17" s="4">
        <v>0</v>
      </c>
      <c r="AR17" s="4">
        <v>0</v>
      </c>
      <c r="AS17" s="4">
        <v>1.3100000000000001E-2</v>
      </c>
      <c r="AT17" s="4">
        <v>0</v>
      </c>
      <c r="AU17" s="4">
        <v>7.7899999999999997E-2</v>
      </c>
      <c r="AV17" s="4">
        <v>1.3100000000000001E-2</v>
      </c>
      <c r="AW17" s="4">
        <v>0</v>
      </c>
    </row>
    <row r="18" spans="1:49">
      <c r="A18" t="s">
        <v>61</v>
      </c>
      <c r="B18" s="5">
        <v>0.54049999999999998</v>
      </c>
      <c r="C18" s="14">
        <v>0</v>
      </c>
      <c r="D18" s="5">
        <v>0.13600000000000001</v>
      </c>
      <c r="E18" s="4">
        <v>2.3900000000000001E-2</v>
      </c>
      <c r="I18" t="s">
        <v>61</v>
      </c>
      <c r="J18" s="4">
        <v>14.6358</v>
      </c>
      <c r="K18" s="4">
        <v>75.610299999999995</v>
      </c>
      <c r="L18" s="4">
        <v>6.3100000000000003E-2</v>
      </c>
      <c r="M18" s="4">
        <v>227.76580000000001</v>
      </c>
      <c r="N18" s="4">
        <v>0</v>
      </c>
      <c r="O18" s="4">
        <v>19.371099999999998</v>
      </c>
      <c r="P18" s="4">
        <v>1.0954999999999999</v>
      </c>
      <c r="Q18" s="4">
        <v>24.292400000000001</v>
      </c>
      <c r="R18" s="4">
        <v>8.2116000000000007</v>
      </c>
      <c r="S18" s="4">
        <v>222.90600000000001</v>
      </c>
      <c r="T18" s="4">
        <v>256.60820000000001</v>
      </c>
      <c r="U18" s="4">
        <v>0.15190000000000001</v>
      </c>
      <c r="V18" s="4">
        <v>231.95519999999999</v>
      </c>
      <c r="W18" s="4">
        <v>8.0600000000000005E-2</v>
      </c>
      <c r="X18" s="4">
        <v>0.3024</v>
      </c>
      <c r="Y18" s="4">
        <v>0.38769999999999999</v>
      </c>
      <c r="Z18" s="4">
        <v>0</v>
      </c>
      <c r="AA18" s="4">
        <v>0.6583</v>
      </c>
      <c r="AB18" s="4">
        <v>10.821199999999999</v>
      </c>
      <c r="AC18" s="4">
        <v>1.627</v>
      </c>
      <c r="AD18" s="4">
        <v>16.2394</v>
      </c>
      <c r="AE18" s="4">
        <v>1.0699000000000001</v>
      </c>
      <c r="AF18" s="4">
        <v>97.691900000000004</v>
      </c>
      <c r="AG18" s="4">
        <v>21.991099999999999</v>
      </c>
      <c r="AH18" s="4">
        <v>102.9849</v>
      </c>
      <c r="AI18" s="4">
        <v>25.000499999999999</v>
      </c>
      <c r="AJ18" s="4">
        <v>0.42120000000000002</v>
      </c>
      <c r="AK18" s="4">
        <v>0</v>
      </c>
      <c r="AL18" s="4">
        <v>0</v>
      </c>
      <c r="AM18" s="4">
        <v>0</v>
      </c>
      <c r="AN18" s="4">
        <v>2.9780000000000002</v>
      </c>
      <c r="AO18" s="4">
        <v>6.0911</v>
      </c>
      <c r="AP18" s="4">
        <v>5.6097000000000001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</row>
    <row r="19" spans="1:49">
      <c r="A19" t="s">
        <v>62</v>
      </c>
      <c r="B19" s="5">
        <v>0.48949999999999999</v>
      </c>
      <c r="C19" s="14">
        <v>0</v>
      </c>
      <c r="D19" s="5">
        <v>0.13420000000000001</v>
      </c>
      <c r="E19" s="4">
        <v>7.6E-3</v>
      </c>
      <c r="I19" t="s">
        <v>62</v>
      </c>
      <c r="J19" s="4">
        <v>24.578600000000002</v>
      </c>
      <c r="K19" s="4">
        <v>66.236599999999996</v>
      </c>
      <c r="L19" s="4">
        <v>0.1168</v>
      </c>
      <c r="M19" s="4">
        <v>325.61259999999999</v>
      </c>
      <c r="N19" s="4">
        <v>0.3196</v>
      </c>
      <c r="O19" s="4">
        <v>4.3757000000000001</v>
      </c>
      <c r="P19" s="4">
        <v>1.4885999999999999</v>
      </c>
      <c r="Q19" s="4">
        <v>14.620200000000001</v>
      </c>
      <c r="R19" s="4">
        <v>3.5070999999999999</v>
      </c>
      <c r="S19" s="4">
        <v>144.8117</v>
      </c>
      <c r="T19" s="4">
        <v>217.7679</v>
      </c>
      <c r="U19" s="4">
        <v>0.18990000000000001</v>
      </c>
      <c r="V19" s="4">
        <v>1016.0999</v>
      </c>
      <c r="W19" s="4">
        <v>0.2107</v>
      </c>
      <c r="X19" s="4">
        <v>1.5935999999999999</v>
      </c>
      <c r="Y19" s="4">
        <v>0.20319999999999999</v>
      </c>
      <c r="Z19" s="4">
        <v>0.6754</v>
      </c>
      <c r="AA19" s="4">
        <v>0.29449999999999998</v>
      </c>
      <c r="AB19" s="4">
        <v>41.074399999999997</v>
      </c>
      <c r="AC19" s="4">
        <v>2.4235000000000002</v>
      </c>
      <c r="AD19" s="4">
        <v>18.972100000000001</v>
      </c>
      <c r="AE19" s="4">
        <v>1.7639</v>
      </c>
      <c r="AF19" s="4">
        <v>58.705500000000001</v>
      </c>
      <c r="AG19" s="4">
        <v>11.0183</v>
      </c>
      <c r="AH19" s="4">
        <v>252.2971</v>
      </c>
      <c r="AI19" s="4">
        <v>92.847499999999997</v>
      </c>
      <c r="AJ19" s="4">
        <v>1E-4</v>
      </c>
      <c r="AK19" s="4">
        <v>0</v>
      </c>
      <c r="AL19" s="4">
        <v>0</v>
      </c>
      <c r="AM19" s="4">
        <v>1.4E-3</v>
      </c>
      <c r="AN19" s="4">
        <v>2.7978999999999998</v>
      </c>
      <c r="AO19" s="4">
        <v>0.17449999999999999</v>
      </c>
      <c r="AP19" s="4">
        <v>167.75530000000001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</row>
    <row r="20" spans="1:49">
      <c r="A20" t="s">
        <v>63</v>
      </c>
      <c r="B20" s="5">
        <v>0.81189999999999996</v>
      </c>
      <c r="C20" s="14">
        <v>-9.9999999999926537E-7</v>
      </c>
      <c r="D20" s="5">
        <v>0.1201</v>
      </c>
      <c r="E20" s="4">
        <v>8.8000000000000005E-3</v>
      </c>
      <c r="I20" t="s">
        <v>63</v>
      </c>
      <c r="J20" s="4">
        <v>21.2759</v>
      </c>
      <c r="K20" s="4">
        <v>53.855600000000003</v>
      </c>
      <c r="L20" s="4">
        <v>8.0799999999999997E-2</v>
      </c>
      <c r="M20" s="4">
        <v>166.52850000000001</v>
      </c>
      <c r="N20" s="4">
        <v>4.41E-2</v>
      </c>
      <c r="O20" s="4">
        <v>4.7461000000000002</v>
      </c>
      <c r="P20" s="4">
        <v>1.2619</v>
      </c>
      <c r="Q20" s="4">
        <v>17.621500000000001</v>
      </c>
      <c r="R20" s="4">
        <v>4.5975000000000001</v>
      </c>
      <c r="S20" s="4">
        <v>195.9795</v>
      </c>
      <c r="T20" s="4">
        <v>278.49970000000002</v>
      </c>
      <c r="U20" s="4">
        <v>0.2114</v>
      </c>
      <c r="V20" s="4">
        <v>1059.4191000000001</v>
      </c>
      <c r="W20" s="4">
        <v>0.46350000000000002</v>
      </c>
      <c r="X20" s="4">
        <v>0.66839999999999999</v>
      </c>
      <c r="Y20" s="4">
        <v>0.30769999999999997</v>
      </c>
      <c r="Z20" s="4">
        <v>0.29509999999999997</v>
      </c>
      <c r="AA20" s="4">
        <v>0.2356</v>
      </c>
      <c r="AB20" s="4">
        <v>5.2069000000000001</v>
      </c>
      <c r="AC20" s="4">
        <v>2.0045000000000002</v>
      </c>
      <c r="AD20" s="4">
        <v>10.196099999999999</v>
      </c>
      <c r="AE20" s="4">
        <v>0.90720000000000001</v>
      </c>
      <c r="AF20" s="4">
        <v>72.650700000000001</v>
      </c>
      <c r="AG20" s="4">
        <v>12.0374</v>
      </c>
      <c r="AH20" s="4">
        <v>78.089200000000005</v>
      </c>
      <c r="AI20" s="4">
        <v>24.933599999999998</v>
      </c>
      <c r="AJ20" s="4">
        <v>0</v>
      </c>
      <c r="AK20" s="4">
        <v>0</v>
      </c>
      <c r="AL20" s="4">
        <v>0</v>
      </c>
      <c r="AM20" s="4">
        <v>0</v>
      </c>
      <c r="AN20" s="4">
        <v>3.4750999999999999</v>
      </c>
      <c r="AO20" s="4">
        <v>1E-3</v>
      </c>
      <c r="AP20" s="4">
        <v>14.874599999999999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</row>
    <row r="21" spans="1:49">
      <c r="A21" t="s">
        <v>64</v>
      </c>
      <c r="B21" s="5">
        <v>0.20469999999999999</v>
      </c>
      <c r="C21" s="14">
        <v>0.66983119769336175</v>
      </c>
      <c r="D21" s="5">
        <v>0.44109999999999999</v>
      </c>
      <c r="E21" s="4">
        <v>0.13109999999999999</v>
      </c>
      <c r="I21" t="s">
        <v>64</v>
      </c>
      <c r="J21" s="4">
        <v>72.759100000000004</v>
      </c>
      <c r="K21" s="4">
        <v>337.95800000000003</v>
      </c>
      <c r="L21" s="4">
        <v>7.9500000000000001E-2</v>
      </c>
      <c r="M21" s="4">
        <v>177.9579</v>
      </c>
      <c r="N21" s="4">
        <v>6.4600000000000005E-2</v>
      </c>
      <c r="O21" s="4">
        <v>32.147500000000001</v>
      </c>
      <c r="P21" s="4">
        <v>1.5226999999999999</v>
      </c>
      <c r="Q21" s="4">
        <v>12.6724</v>
      </c>
      <c r="R21" s="4">
        <v>0.37930000000000003</v>
      </c>
      <c r="S21" s="4">
        <v>185.12870000000001</v>
      </c>
      <c r="T21" s="4">
        <v>153.25919999999999</v>
      </c>
      <c r="U21" s="4">
        <v>0.41449999999999998</v>
      </c>
      <c r="V21" s="4">
        <v>240.04050000000001</v>
      </c>
      <c r="W21" s="4">
        <v>8.3599999999999994E-2</v>
      </c>
      <c r="X21" s="4">
        <v>0.9718</v>
      </c>
      <c r="Y21" s="4">
        <v>0.13009999999999999</v>
      </c>
      <c r="Z21" s="4">
        <v>0.35899999999999999</v>
      </c>
      <c r="AA21" s="4">
        <v>1.1155999999999999</v>
      </c>
      <c r="AB21" s="4">
        <v>137.84399999999999</v>
      </c>
      <c r="AC21" s="4">
        <v>1.1161000000000001</v>
      </c>
      <c r="AD21" s="4">
        <v>20.070599999999999</v>
      </c>
      <c r="AE21" s="4">
        <v>1.3143</v>
      </c>
      <c r="AF21" s="4">
        <v>47.615099999999998</v>
      </c>
      <c r="AG21" s="4">
        <v>10.4129</v>
      </c>
      <c r="AH21" s="4">
        <v>116.9229</v>
      </c>
      <c r="AI21" s="4">
        <v>36.151200000000003</v>
      </c>
      <c r="AJ21" s="4">
        <v>6.3200000000000006E-2</v>
      </c>
      <c r="AK21" s="4">
        <v>1.2E-2</v>
      </c>
      <c r="AL21" s="4">
        <v>2.0000000000000001E-4</v>
      </c>
      <c r="AM21" s="4">
        <v>9.6799999999999997E-2</v>
      </c>
      <c r="AN21" s="4">
        <v>1.7279</v>
      </c>
      <c r="AO21" s="4">
        <v>0.58899999999999997</v>
      </c>
      <c r="AP21" s="4">
        <v>60.3887</v>
      </c>
      <c r="AQ21" s="4">
        <v>0</v>
      </c>
      <c r="AR21" s="4">
        <v>0</v>
      </c>
      <c r="AS21" s="4">
        <v>0</v>
      </c>
      <c r="AT21" s="4">
        <v>0</v>
      </c>
      <c r="AU21" s="4">
        <v>3.0000000000000001E-3</v>
      </c>
      <c r="AV21" s="4">
        <v>8.9999999999999993E-3</v>
      </c>
      <c r="AW21" s="4">
        <v>2.0000000000000001E-4</v>
      </c>
    </row>
    <row r="22" spans="1:49">
      <c r="A22" t="s">
        <v>65</v>
      </c>
      <c r="B22" s="5">
        <v>0.43419999999999997</v>
      </c>
      <c r="C22" s="14">
        <v>0</v>
      </c>
      <c r="D22" s="5">
        <v>0.3503</v>
      </c>
      <c r="E22" s="4">
        <v>3.1099999999999999E-2</v>
      </c>
      <c r="I22" t="s">
        <v>65</v>
      </c>
      <c r="J22" s="4">
        <v>72.662300000000002</v>
      </c>
      <c r="K22" s="4">
        <v>41.048900000000003</v>
      </c>
      <c r="L22" s="4">
        <v>0.10489999999999999</v>
      </c>
      <c r="M22" s="4">
        <v>226.012</v>
      </c>
      <c r="N22" s="4">
        <v>0.90369999999999995</v>
      </c>
      <c r="O22" s="4">
        <v>46.296399999999998</v>
      </c>
      <c r="P22" s="4">
        <v>1.7411000000000001</v>
      </c>
      <c r="Q22" s="4">
        <v>18.8141</v>
      </c>
      <c r="R22" s="4">
        <v>3.3523999999999998</v>
      </c>
      <c r="S22" s="4">
        <v>129.95500000000001</v>
      </c>
      <c r="T22" s="4">
        <v>206.10310000000001</v>
      </c>
      <c r="U22" s="4">
        <v>0.1862</v>
      </c>
      <c r="V22" s="4">
        <v>391.59840000000003</v>
      </c>
      <c r="W22" s="4">
        <v>0.13789999999999999</v>
      </c>
      <c r="X22" s="4">
        <v>0.81610000000000005</v>
      </c>
      <c r="Y22" s="4">
        <v>0.18240000000000001</v>
      </c>
      <c r="Z22" s="4">
        <v>2.4828999999999999</v>
      </c>
      <c r="AA22" s="4">
        <v>0.56200000000000006</v>
      </c>
      <c r="AB22" s="4">
        <v>27.816099999999999</v>
      </c>
      <c r="AC22" s="4">
        <v>2.0249000000000001</v>
      </c>
      <c r="AD22" s="4">
        <v>17.068300000000001</v>
      </c>
      <c r="AE22" s="4">
        <v>1.8838999999999999</v>
      </c>
      <c r="AF22" s="4">
        <v>51.745899999999999</v>
      </c>
      <c r="AG22" s="4">
        <v>62.686999999999998</v>
      </c>
      <c r="AH22" s="4">
        <v>109.5765</v>
      </c>
      <c r="AI22" s="4">
        <v>37.165799999999997</v>
      </c>
      <c r="AJ22" s="4">
        <v>1.0287999999999999</v>
      </c>
      <c r="AK22" s="4">
        <v>0.14779999999999999</v>
      </c>
      <c r="AL22" s="4">
        <v>1.2999999999999999E-3</v>
      </c>
      <c r="AM22" s="4">
        <v>8.3900000000000002E-2</v>
      </c>
      <c r="AN22" s="4">
        <v>1.1879</v>
      </c>
      <c r="AO22" s="4">
        <v>2.1040999999999999</v>
      </c>
      <c r="AP22" s="4">
        <v>59.240200000000002</v>
      </c>
      <c r="AQ22" s="4">
        <v>2.3E-3</v>
      </c>
      <c r="AR22" s="4">
        <v>3.3999999999999998E-3</v>
      </c>
      <c r="AS22" s="4">
        <v>4.1000000000000003E-3</v>
      </c>
      <c r="AT22" s="4">
        <v>2.0000000000000001E-4</v>
      </c>
      <c r="AU22" s="4">
        <v>1.5100000000000001E-2</v>
      </c>
      <c r="AV22" s="4">
        <v>0.12520000000000001</v>
      </c>
      <c r="AW22" s="4">
        <v>1.2999999999999999E-3</v>
      </c>
    </row>
    <row r="23" spans="1:49">
      <c r="A23" t="s">
        <v>66</v>
      </c>
      <c r="B23" s="5">
        <v>2.9062000000000001</v>
      </c>
      <c r="C23" s="14">
        <v>0</v>
      </c>
      <c r="D23" s="5">
        <v>0.47799999999999998</v>
      </c>
      <c r="E23" s="4">
        <v>0.03</v>
      </c>
      <c r="I23" t="s">
        <v>66</v>
      </c>
      <c r="J23" s="4">
        <v>20.942900000000002</v>
      </c>
      <c r="K23" s="4">
        <v>25.8492</v>
      </c>
      <c r="L23" s="4">
        <v>0.1042</v>
      </c>
      <c r="M23" s="4">
        <v>111.1427</v>
      </c>
      <c r="N23" s="4">
        <v>1.1405000000000001</v>
      </c>
      <c r="O23" s="4">
        <v>19.2453</v>
      </c>
      <c r="P23" s="4">
        <v>1.1718</v>
      </c>
      <c r="Q23" s="4">
        <v>17.2409</v>
      </c>
      <c r="R23" s="4">
        <v>2.6375000000000002</v>
      </c>
      <c r="S23" s="4">
        <v>87.627399999999994</v>
      </c>
      <c r="T23" s="4">
        <v>225.92189999999999</v>
      </c>
      <c r="U23" s="4">
        <v>0.10059999999999999</v>
      </c>
      <c r="V23" s="4">
        <v>260.05669999999998</v>
      </c>
      <c r="W23" s="4">
        <v>8.3699999999999997E-2</v>
      </c>
      <c r="X23" s="4">
        <v>0.55759999999999998</v>
      </c>
      <c r="Y23" s="4">
        <v>0.16789999999999999</v>
      </c>
      <c r="Z23" s="4">
        <v>5.3845000000000001</v>
      </c>
      <c r="AA23" s="4">
        <v>0.63449999999999995</v>
      </c>
      <c r="AB23" s="4">
        <v>31.752199999999998</v>
      </c>
      <c r="AC23" s="4">
        <v>1.3147</v>
      </c>
      <c r="AD23" s="4">
        <v>8.7774000000000001</v>
      </c>
      <c r="AE23" s="4">
        <v>0.9385</v>
      </c>
      <c r="AF23" s="4">
        <v>37.1708</v>
      </c>
      <c r="AG23" s="4">
        <v>33.255600000000001</v>
      </c>
      <c r="AH23" s="4">
        <v>40.185200000000002</v>
      </c>
      <c r="AI23" s="4">
        <v>10.8482</v>
      </c>
      <c r="AJ23" s="4">
        <v>0.1671</v>
      </c>
      <c r="AK23" s="4">
        <v>0.2394</v>
      </c>
      <c r="AL23" s="4">
        <v>3.3999999999999998E-3</v>
      </c>
      <c r="AM23" s="4">
        <v>2.2000000000000001E-3</v>
      </c>
      <c r="AN23" s="4">
        <v>1.0618000000000001</v>
      </c>
      <c r="AO23" s="4">
        <v>1.4024000000000001</v>
      </c>
      <c r="AP23" s="4">
        <v>8.3428000000000004</v>
      </c>
      <c r="AQ23" s="4">
        <v>2.0000000000000001E-4</v>
      </c>
      <c r="AR23" s="4">
        <v>5.4000000000000003E-3</v>
      </c>
      <c r="AS23" s="4">
        <v>1.5800000000000002E-2</v>
      </c>
      <c r="AT23" s="4">
        <v>1.6500000000000001E-2</v>
      </c>
      <c r="AU23" s="4">
        <v>6.3899999999999998E-2</v>
      </c>
      <c r="AV23" s="4">
        <v>0.1545</v>
      </c>
      <c r="AW23" s="4">
        <v>3.3999999999999998E-3</v>
      </c>
    </row>
    <row r="24" spans="1:49">
      <c r="A24" t="s">
        <v>67</v>
      </c>
      <c r="B24" s="5">
        <v>0.11749999999999999</v>
      </c>
      <c r="C24" s="14">
        <v>1.1665142037145895</v>
      </c>
      <c r="D24" s="5">
        <v>0.46939999999999998</v>
      </c>
      <c r="E24" s="4">
        <v>2.4556</v>
      </c>
      <c r="I24" t="s">
        <v>67</v>
      </c>
      <c r="J24" s="4">
        <v>36.940199999999997</v>
      </c>
      <c r="K24" s="4">
        <v>2.8092999999999999</v>
      </c>
      <c r="L24" s="4">
        <v>0.20749999999999999</v>
      </c>
      <c r="M24" s="4">
        <v>136.4589</v>
      </c>
      <c r="N24" s="4">
        <v>4.9138999999999999</v>
      </c>
      <c r="O24" s="4">
        <v>69.846000000000004</v>
      </c>
      <c r="P24" s="4">
        <v>1.7561</v>
      </c>
      <c r="Q24" s="4">
        <v>38.141399999999997</v>
      </c>
      <c r="R24" s="4">
        <v>0.7349</v>
      </c>
      <c r="S24" s="4">
        <v>111.2914</v>
      </c>
      <c r="T24" s="4">
        <v>308.88049999999998</v>
      </c>
      <c r="U24" s="4">
        <v>7.4999999999999997E-2</v>
      </c>
      <c r="V24" s="4">
        <v>210.31620000000001</v>
      </c>
      <c r="W24" s="4">
        <v>0.13689999999999999</v>
      </c>
      <c r="X24" s="4">
        <v>0.1082</v>
      </c>
      <c r="Y24" s="4">
        <v>0.1326</v>
      </c>
      <c r="Z24" s="4">
        <v>1.5710999999999999</v>
      </c>
      <c r="AA24" s="4">
        <v>0.68930000000000002</v>
      </c>
      <c r="AB24" s="4">
        <v>7.3819999999999997</v>
      </c>
      <c r="AC24" s="4">
        <v>1.2372000000000001</v>
      </c>
      <c r="AD24" s="4">
        <v>13.685499999999999</v>
      </c>
      <c r="AE24" s="4">
        <v>1.9758</v>
      </c>
      <c r="AF24" s="4">
        <v>27.4938</v>
      </c>
      <c r="AG24" s="4">
        <v>69.811700000000002</v>
      </c>
      <c r="AH24" s="4">
        <v>42.974899999999998</v>
      </c>
      <c r="AI24" s="4">
        <v>9.3853000000000009</v>
      </c>
      <c r="AJ24" s="4">
        <v>1.52E-2</v>
      </c>
      <c r="AK24" s="4">
        <v>0.46810000000000002</v>
      </c>
      <c r="AL24" s="4">
        <v>1E-4</v>
      </c>
      <c r="AM24" s="4">
        <v>5.9999999999999995E-4</v>
      </c>
      <c r="AN24" s="4">
        <v>0.1565</v>
      </c>
      <c r="AO24" s="4">
        <v>0.63009999999999999</v>
      </c>
      <c r="AP24" s="4">
        <v>30.166799999999999</v>
      </c>
      <c r="AQ24" s="4">
        <v>1.8E-3</v>
      </c>
      <c r="AR24" s="4">
        <v>2.3999999999999998E-3</v>
      </c>
      <c r="AS24" s="4">
        <v>3.3E-3</v>
      </c>
      <c r="AT24" s="4">
        <v>0.42630000000000001</v>
      </c>
      <c r="AU24" s="4">
        <v>1.4E-3</v>
      </c>
      <c r="AV24" s="4">
        <v>3.4700000000000002E-2</v>
      </c>
      <c r="AW24" s="4">
        <v>1E-4</v>
      </c>
    </row>
    <row r="25" spans="1:49">
      <c r="A25" t="s">
        <v>68</v>
      </c>
      <c r="B25" s="5">
        <v>0.46089999999999998</v>
      </c>
      <c r="C25" s="14">
        <v>0.76130322493050462</v>
      </c>
      <c r="D25" s="5">
        <v>8.5199999999999998E-2</v>
      </c>
      <c r="E25" s="4">
        <v>0.2235</v>
      </c>
      <c r="I25" t="s">
        <v>68</v>
      </c>
      <c r="J25" s="4">
        <v>65.686700000000002</v>
      </c>
      <c r="K25" s="4">
        <v>0</v>
      </c>
      <c r="L25" s="4">
        <v>0.8286</v>
      </c>
      <c r="M25" s="4">
        <v>537.23839999999996</v>
      </c>
      <c r="N25" s="4">
        <v>6.3593000000000002</v>
      </c>
      <c r="O25" s="4">
        <v>78.3262</v>
      </c>
      <c r="P25" s="4">
        <v>3.0911</v>
      </c>
      <c r="Q25" s="4">
        <v>190.1516</v>
      </c>
      <c r="R25" s="4">
        <v>8.9044000000000008</v>
      </c>
      <c r="S25" s="4">
        <v>414.2636</v>
      </c>
      <c r="T25" s="4">
        <v>599.09349999999995</v>
      </c>
      <c r="U25" s="4">
        <v>0.16439999999999999</v>
      </c>
      <c r="V25" s="4">
        <v>389.33019999999999</v>
      </c>
      <c r="W25" s="4">
        <v>0.23619999999999999</v>
      </c>
      <c r="X25" s="4">
        <v>0</v>
      </c>
      <c r="Y25" s="4">
        <v>0.36380000000000001</v>
      </c>
      <c r="Z25" s="4">
        <v>0.67979999999999996</v>
      </c>
      <c r="AA25" s="4">
        <v>7.5891999999999999</v>
      </c>
      <c r="AB25" s="4">
        <v>1.3977999999999999</v>
      </c>
      <c r="AC25" s="4">
        <v>3.3967000000000001</v>
      </c>
      <c r="AD25" s="4">
        <v>122.7602</v>
      </c>
      <c r="AE25" s="4">
        <v>1.4117</v>
      </c>
      <c r="AF25" s="4">
        <v>85.480800000000002</v>
      </c>
      <c r="AG25" s="4">
        <v>81.393299999999996</v>
      </c>
      <c r="AH25" s="4">
        <v>409.2045</v>
      </c>
      <c r="AI25" s="4">
        <v>66.8827</v>
      </c>
      <c r="AJ25" s="4">
        <v>3.1099999999999999E-2</v>
      </c>
      <c r="AK25" s="4">
        <v>0</v>
      </c>
      <c r="AL25" s="4">
        <v>1.5800000000000002E-2</v>
      </c>
      <c r="AM25" s="4">
        <v>0</v>
      </c>
      <c r="AN25" s="4">
        <v>6.5336999999999996</v>
      </c>
      <c r="AO25" s="4">
        <v>28.890599999999999</v>
      </c>
      <c r="AP25" s="4">
        <v>10.5085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1.5800000000000002E-2</v>
      </c>
    </row>
    <row r="26" spans="1:49">
      <c r="A26" t="s">
        <v>69</v>
      </c>
      <c r="B26" s="5">
        <v>0.2172</v>
      </c>
      <c r="C26" s="14">
        <v>0.29489077603898045</v>
      </c>
      <c r="D26" s="5">
        <v>2.2000000000000001E-3</v>
      </c>
      <c r="E26" s="4">
        <v>0.45760000000000001</v>
      </c>
      <c r="I26" t="s">
        <v>69</v>
      </c>
      <c r="J26" s="4">
        <v>66.576300000000003</v>
      </c>
      <c r="K26" s="4">
        <v>4.5258000000000003</v>
      </c>
      <c r="L26" s="4">
        <v>0.24970000000000001</v>
      </c>
      <c r="M26" s="4">
        <v>270.73750000000001</v>
      </c>
      <c r="N26" s="4">
        <v>6.2233999999999998</v>
      </c>
      <c r="O26" s="4">
        <v>90.766300000000001</v>
      </c>
      <c r="P26" s="4">
        <v>3.1012</v>
      </c>
      <c r="Q26" s="4">
        <v>75.664400000000001</v>
      </c>
      <c r="R26" s="4">
        <v>3.8113999999999999</v>
      </c>
      <c r="S26" s="4">
        <v>199.2337</v>
      </c>
      <c r="T26" s="4">
        <v>288.48219999999998</v>
      </c>
      <c r="U26" s="4">
        <v>0.24610000000000001</v>
      </c>
      <c r="V26" s="4">
        <v>445.94760000000002</v>
      </c>
      <c r="W26" s="4">
        <v>0.29160000000000003</v>
      </c>
      <c r="X26" s="4">
        <v>5.3400000000000003E-2</v>
      </c>
      <c r="Y26" s="4">
        <v>0.23280000000000001</v>
      </c>
      <c r="Z26" s="4">
        <v>9.1899999999999996E-2</v>
      </c>
      <c r="AA26" s="4">
        <v>0.62549999999999994</v>
      </c>
      <c r="AB26" s="4">
        <v>4.2554999999999996</v>
      </c>
      <c r="AC26" s="4">
        <v>1.5091000000000001</v>
      </c>
      <c r="AD26" s="4">
        <v>17.999199999999998</v>
      </c>
      <c r="AE26" s="4">
        <v>1.9366000000000001</v>
      </c>
      <c r="AF26" s="4">
        <v>36.1081</v>
      </c>
      <c r="AG26" s="4">
        <v>197.4896</v>
      </c>
      <c r="AH26" s="4">
        <v>47.904600000000002</v>
      </c>
      <c r="AI26" s="4">
        <v>8.7439999999999998</v>
      </c>
      <c r="AJ26" s="4">
        <v>3.2593000000000001</v>
      </c>
      <c r="AK26" s="4">
        <v>0</v>
      </c>
      <c r="AL26" s="4">
        <v>1.8E-3</v>
      </c>
      <c r="AM26" s="4">
        <v>0</v>
      </c>
      <c r="AN26" s="4">
        <v>0</v>
      </c>
      <c r="AO26" s="4">
        <v>2.4517000000000002</v>
      </c>
      <c r="AP26" s="4">
        <v>32.972799999999999</v>
      </c>
      <c r="AQ26" s="4">
        <v>2.4779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1.8E-3</v>
      </c>
    </row>
    <row r="27" spans="1:49">
      <c r="A27" t="s">
        <v>70</v>
      </c>
      <c r="B27" s="5">
        <v>0.22040000000000001</v>
      </c>
      <c r="C27" s="14">
        <v>1.0585742038565273</v>
      </c>
      <c r="D27" s="5">
        <v>0.96079999999999999</v>
      </c>
      <c r="E27" s="4">
        <v>0.20930000000000001</v>
      </c>
      <c r="I27" t="s">
        <v>70</v>
      </c>
      <c r="J27" s="4">
        <v>120.63930000000001</v>
      </c>
      <c r="K27" s="4">
        <v>6.6186999999999996</v>
      </c>
      <c r="L27" s="4">
        <v>0.1807</v>
      </c>
      <c r="M27" s="4">
        <v>276.6318</v>
      </c>
      <c r="N27" s="4">
        <v>2.9967999999999999</v>
      </c>
      <c r="O27" s="4">
        <v>147.71789999999999</v>
      </c>
      <c r="P27" s="4">
        <v>3.0527000000000002</v>
      </c>
      <c r="Q27" s="4">
        <v>29.209800000000001</v>
      </c>
      <c r="R27" s="4">
        <v>3.6307</v>
      </c>
      <c r="S27" s="4">
        <v>154.49930000000001</v>
      </c>
      <c r="T27" s="4">
        <v>130.3339</v>
      </c>
      <c r="U27" s="4">
        <v>0.29499999999999998</v>
      </c>
      <c r="V27" s="4">
        <v>517.07060000000001</v>
      </c>
      <c r="W27" s="4">
        <v>0.38229999999999997</v>
      </c>
      <c r="X27" s="4">
        <v>0.1089</v>
      </c>
      <c r="Y27" s="4">
        <v>9.5299999999999996E-2</v>
      </c>
      <c r="Z27" s="4">
        <v>6.4699999999999994E-2</v>
      </c>
      <c r="AA27" s="4">
        <v>0.35349999999999998</v>
      </c>
      <c r="AB27" s="4">
        <v>12.5602</v>
      </c>
      <c r="AC27" s="4">
        <v>0.76949999999999996</v>
      </c>
      <c r="AD27" s="4">
        <v>14.6419</v>
      </c>
      <c r="AE27" s="4">
        <v>1.2921</v>
      </c>
      <c r="AF27" s="4">
        <v>32.060699999999997</v>
      </c>
      <c r="AG27" s="4">
        <v>195.38910000000001</v>
      </c>
      <c r="AH27" s="4">
        <v>48.526400000000002</v>
      </c>
      <c r="AI27" s="4">
        <v>10.241</v>
      </c>
      <c r="AJ27" s="4">
        <v>3.5358000000000001</v>
      </c>
      <c r="AK27" s="4">
        <v>2.9999999999999997E-4</v>
      </c>
      <c r="AL27" s="4">
        <v>4.7999999999999996E-3</v>
      </c>
      <c r="AM27" s="4">
        <v>2.0999999999999999E-3</v>
      </c>
      <c r="AN27" s="4">
        <v>1.41E-2</v>
      </c>
      <c r="AO27" s="4">
        <v>1.3866000000000001</v>
      </c>
      <c r="AP27" s="4">
        <v>33.996200000000002</v>
      </c>
      <c r="AQ27" s="4">
        <v>0.104</v>
      </c>
      <c r="AR27" s="4">
        <v>0</v>
      </c>
      <c r="AS27" s="4">
        <v>0</v>
      </c>
      <c r="AT27" s="4">
        <v>4.0000000000000002E-4</v>
      </c>
      <c r="AU27" s="4">
        <v>1E-4</v>
      </c>
      <c r="AV27" s="4">
        <v>1E-4</v>
      </c>
      <c r="AW27" s="4">
        <v>4.7999999999999996E-3</v>
      </c>
    </row>
    <row r="28" spans="1:49">
      <c r="A28" t="s">
        <v>71</v>
      </c>
      <c r="B28" s="5">
        <v>0.25319999999999998</v>
      </c>
      <c r="C28" s="14">
        <v>0</v>
      </c>
      <c r="D28" s="5">
        <v>0.13200000000000001</v>
      </c>
      <c r="E28" s="4">
        <v>1.3899999999999999E-2</v>
      </c>
      <c r="I28" t="s">
        <v>71</v>
      </c>
      <c r="J28" s="4">
        <v>88.2898</v>
      </c>
      <c r="K28" s="4">
        <v>1.9884999999999999</v>
      </c>
      <c r="L28" s="4">
        <v>7.5700000000000003E-2</v>
      </c>
      <c r="M28" s="4">
        <v>240.0223</v>
      </c>
      <c r="N28" s="4">
        <v>2.1046</v>
      </c>
      <c r="O28" s="4">
        <v>454.43099999999998</v>
      </c>
      <c r="P28" s="4">
        <v>11.432399999999999</v>
      </c>
      <c r="Q28" s="4">
        <v>21.151</v>
      </c>
      <c r="R28" s="4">
        <v>9.7279999999999998</v>
      </c>
      <c r="S28" s="4">
        <v>80.711500000000001</v>
      </c>
      <c r="T28" s="4">
        <v>93.289599999999993</v>
      </c>
      <c r="U28" s="4">
        <v>0.84199999999999997</v>
      </c>
      <c r="V28" s="4">
        <v>379.57830000000001</v>
      </c>
      <c r="W28" s="4">
        <v>0.74419999999999997</v>
      </c>
      <c r="X28" s="4">
        <v>2.6877</v>
      </c>
      <c r="Y28" s="4">
        <v>0.99239999999999995</v>
      </c>
      <c r="Z28" s="4">
        <v>12.942600000000001</v>
      </c>
      <c r="AA28" s="4">
        <v>0.45219999999999999</v>
      </c>
      <c r="AB28" s="4">
        <v>260.7912</v>
      </c>
      <c r="AC28" s="4">
        <v>2.9321999999999999</v>
      </c>
      <c r="AD28" s="4">
        <v>4.7542999999999997</v>
      </c>
      <c r="AE28" s="4">
        <v>0.308</v>
      </c>
      <c r="AF28" s="4">
        <v>15.4049</v>
      </c>
      <c r="AG28" s="4">
        <v>210.2688</v>
      </c>
      <c r="AH28" s="4">
        <v>21.239599999999999</v>
      </c>
      <c r="AI28" s="4">
        <v>6.6577999999999999</v>
      </c>
      <c r="AJ28" s="4">
        <v>1.6636</v>
      </c>
      <c r="AK28" s="4">
        <v>0</v>
      </c>
      <c r="AL28" s="4">
        <v>1.6999999999999999E-3</v>
      </c>
      <c r="AM28" s="4">
        <v>1.17E-2</v>
      </c>
      <c r="AN28" s="4">
        <v>8.0999999999999996E-3</v>
      </c>
      <c r="AO28" s="4">
        <v>0.19520000000000001</v>
      </c>
      <c r="AP28" s="4">
        <v>67.245099999999994</v>
      </c>
      <c r="AQ28" s="4">
        <v>8.8700000000000001E-2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1.6999999999999999E-3</v>
      </c>
    </row>
    <row r="29" spans="1:49">
      <c r="A29" t="s">
        <v>72</v>
      </c>
      <c r="B29" s="5">
        <v>0.28720000000000001</v>
      </c>
      <c r="C29" s="14">
        <v>1.7138461793384125</v>
      </c>
      <c r="D29" s="5">
        <v>6.1100000000000002E-2</v>
      </c>
      <c r="E29" s="4">
        <v>2.1499999999999998E-2</v>
      </c>
      <c r="I29" t="s">
        <v>72</v>
      </c>
      <c r="J29" s="4">
        <v>97.119399999999999</v>
      </c>
      <c r="K29" s="4">
        <v>1.5692999999999999</v>
      </c>
      <c r="L29" s="4">
        <v>0.1053</v>
      </c>
      <c r="M29" s="4">
        <v>152.39420000000001</v>
      </c>
      <c r="N29" s="4">
        <v>3.5897000000000001</v>
      </c>
      <c r="O29" s="4">
        <v>222.50190000000001</v>
      </c>
      <c r="P29" s="4">
        <v>6.3042999999999996</v>
      </c>
      <c r="Q29" s="4">
        <v>54.305100000000003</v>
      </c>
      <c r="R29" s="4">
        <v>3.8033000000000001</v>
      </c>
      <c r="S29" s="4">
        <v>158.6131</v>
      </c>
      <c r="T29" s="4">
        <v>160.47389999999999</v>
      </c>
      <c r="U29" s="4">
        <v>0.3453</v>
      </c>
      <c r="V29" s="4">
        <v>182.0401</v>
      </c>
      <c r="W29" s="4">
        <v>0.33979999999999999</v>
      </c>
      <c r="X29" s="4">
        <v>1.0457000000000001</v>
      </c>
      <c r="Y29" s="4">
        <v>0.43880000000000002</v>
      </c>
      <c r="Z29" s="4">
        <v>4.3391999999999999</v>
      </c>
      <c r="AA29" s="4">
        <v>0.21759999999999999</v>
      </c>
      <c r="AB29" s="4">
        <v>110.9235</v>
      </c>
      <c r="AC29" s="4">
        <v>2.9935</v>
      </c>
      <c r="AD29" s="4">
        <v>6.4337</v>
      </c>
      <c r="AE29" s="4">
        <v>0.33810000000000001</v>
      </c>
      <c r="AF29" s="4">
        <v>21.742100000000001</v>
      </c>
      <c r="AG29" s="4">
        <v>117.155</v>
      </c>
      <c r="AH29" s="4">
        <v>21.6554</v>
      </c>
      <c r="AI29" s="4">
        <v>5.7530000000000001</v>
      </c>
      <c r="AJ29" s="4">
        <v>1.5265</v>
      </c>
      <c r="AK29" s="4">
        <v>0</v>
      </c>
      <c r="AL29" s="4">
        <v>4.0000000000000002E-4</v>
      </c>
      <c r="AM29" s="4">
        <v>0</v>
      </c>
      <c r="AN29" s="4">
        <v>0</v>
      </c>
      <c r="AO29" s="4">
        <v>1.14E-2</v>
      </c>
      <c r="AP29" s="4">
        <v>3.2844000000000002</v>
      </c>
      <c r="AQ29" s="4">
        <v>0.92800000000000005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4.0000000000000002E-4</v>
      </c>
    </row>
    <row r="30" spans="1:49">
      <c r="A30" t="s">
        <v>73</v>
      </c>
      <c r="B30" s="5">
        <v>0.33639999999999998</v>
      </c>
      <c r="C30" s="14">
        <v>0</v>
      </c>
      <c r="D30" s="5">
        <v>9.7699999999999995E-2</v>
      </c>
      <c r="E30" s="4">
        <v>0.1145</v>
      </c>
      <c r="I30" t="s">
        <v>73</v>
      </c>
      <c r="J30" s="4">
        <v>110.2426</v>
      </c>
      <c r="K30" s="4">
        <v>1.4547000000000001</v>
      </c>
      <c r="L30" s="4">
        <v>0.157</v>
      </c>
      <c r="M30" s="4">
        <v>217.87790000000001</v>
      </c>
      <c r="N30" s="4">
        <v>4.4574999999999996</v>
      </c>
      <c r="O30" s="4">
        <v>348.28100000000001</v>
      </c>
      <c r="P30" s="4">
        <v>9.7954000000000008</v>
      </c>
      <c r="Q30" s="4">
        <v>57.097200000000001</v>
      </c>
      <c r="R30" s="4">
        <v>7.9248000000000003</v>
      </c>
      <c r="S30" s="4">
        <v>180</v>
      </c>
      <c r="T30" s="4">
        <v>197.54810000000001</v>
      </c>
      <c r="U30" s="4">
        <v>0.69540000000000002</v>
      </c>
      <c r="V30" s="4">
        <v>247.02709999999999</v>
      </c>
      <c r="W30" s="4">
        <v>0.62070000000000003</v>
      </c>
      <c r="X30" s="4">
        <v>2.1663999999999999</v>
      </c>
      <c r="Y30" s="4">
        <v>0.85089999999999999</v>
      </c>
      <c r="Z30" s="4">
        <v>6.1967999999999996</v>
      </c>
      <c r="AA30" s="4">
        <v>1.3479000000000001</v>
      </c>
      <c r="AB30" s="4">
        <v>231.14490000000001</v>
      </c>
      <c r="AC30" s="4">
        <v>4.5058999999999996</v>
      </c>
      <c r="AD30" s="4">
        <v>9.3806999999999992</v>
      </c>
      <c r="AE30" s="4">
        <v>0.60329999999999995</v>
      </c>
      <c r="AF30" s="4">
        <v>21.721800000000002</v>
      </c>
      <c r="AG30" s="4">
        <v>175.93379999999999</v>
      </c>
      <c r="AH30" s="4">
        <v>32.625500000000002</v>
      </c>
      <c r="AI30" s="4">
        <v>8.1514000000000006</v>
      </c>
      <c r="AJ30" s="4">
        <v>1.4941</v>
      </c>
      <c r="AK30" s="4">
        <v>0</v>
      </c>
      <c r="AL30" s="4">
        <v>2.1000000000000001E-2</v>
      </c>
      <c r="AM30" s="4">
        <v>0</v>
      </c>
      <c r="AN30" s="4">
        <v>2.98E-2</v>
      </c>
      <c r="AO30" s="4">
        <v>0.34100000000000003</v>
      </c>
      <c r="AP30" s="4">
        <v>60.846600000000002</v>
      </c>
      <c r="AQ30" s="4">
        <v>1.1386000000000001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2.1000000000000001E-2</v>
      </c>
    </row>
    <row r="31" spans="1:49">
      <c r="A31" t="s">
        <v>74</v>
      </c>
      <c r="B31" s="5">
        <v>7.8399999999999997E-2</v>
      </c>
      <c r="C31" s="14">
        <v>1.956431401656807</v>
      </c>
      <c r="D31" s="5">
        <v>1.4500000000000001E-2</v>
      </c>
      <c r="E31" s="4">
        <v>3.0484</v>
      </c>
      <c r="I31" t="s">
        <v>74</v>
      </c>
      <c r="J31" s="4">
        <v>9.8101000000000003</v>
      </c>
      <c r="K31" s="4">
        <v>0</v>
      </c>
      <c r="L31" s="4">
        <v>9.9699999999999997E-2</v>
      </c>
      <c r="M31" s="4">
        <v>112.5155</v>
      </c>
      <c r="N31" s="4">
        <v>1.7865</v>
      </c>
      <c r="O31" s="4">
        <v>5.0446999999999997</v>
      </c>
      <c r="P31" s="4">
        <v>0.4274</v>
      </c>
      <c r="Q31" s="4">
        <v>41.963999999999999</v>
      </c>
      <c r="R31" s="4">
        <v>1.4999</v>
      </c>
      <c r="S31" s="4">
        <v>81.994600000000005</v>
      </c>
      <c r="T31" s="4">
        <v>45.525599999999997</v>
      </c>
      <c r="U31" s="4">
        <v>3.3000000000000002E-2</v>
      </c>
      <c r="V31" s="4">
        <v>6.5876000000000001</v>
      </c>
      <c r="W31" s="4">
        <v>9.6199999999999994E-2</v>
      </c>
      <c r="X31" s="4">
        <v>0</v>
      </c>
      <c r="Y31" s="4">
        <v>0.13850000000000001</v>
      </c>
      <c r="Z31" s="4">
        <v>0</v>
      </c>
      <c r="AA31" s="4">
        <v>8.4699999999999998E-2</v>
      </c>
      <c r="AB31" s="4">
        <v>0.44030000000000002</v>
      </c>
      <c r="AC31" s="4">
        <v>0.66</v>
      </c>
      <c r="AD31" s="4">
        <v>4.1883999999999997</v>
      </c>
      <c r="AE31" s="4">
        <v>0.26269999999999999</v>
      </c>
      <c r="AF31" s="4">
        <v>10.492599999999999</v>
      </c>
      <c r="AG31" s="4">
        <v>90.462500000000006</v>
      </c>
      <c r="AH31" s="4">
        <v>11.0496</v>
      </c>
      <c r="AI31" s="4">
        <v>1.9824999999999999</v>
      </c>
      <c r="AJ31" s="4">
        <v>1.0430999999999999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1.5808</v>
      </c>
      <c r="AQ31" s="4">
        <v>1.0430999999999999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</row>
    <row r="32" spans="1:49">
      <c r="A32" t="s">
        <v>75</v>
      </c>
      <c r="B32" s="5">
        <v>5.1200000000000002E-2</v>
      </c>
      <c r="C32" s="14">
        <v>0</v>
      </c>
      <c r="D32" s="5">
        <v>0.47839999999999999</v>
      </c>
      <c r="E32" s="4">
        <v>1.4312</v>
      </c>
      <c r="I32" t="s">
        <v>75</v>
      </c>
      <c r="J32" s="4">
        <v>10.625999999999999</v>
      </c>
      <c r="K32" s="4">
        <v>2.5245000000000002</v>
      </c>
      <c r="L32" s="4">
        <v>7.46E-2</v>
      </c>
      <c r="M32" s="4">
        <v>135.59889999999999</v>
      </c>
      <c r="N32" s="4">
        <v>0.67269999999999996</v>
      </c>
      <c r="O32" s="4">
        <v>96.537099999999995</v>
      </c>
      <c r="P32" s="4">
        <v>1.1787000000000001</v>
      </c>
      <c r="Q32" s="4">
        <v>12.6515</v>
      </c>
      <c r="R32" s="4">
        <v>1.3891</v>
      </c>
      <c r="S32" s="4">
        <v>43.659599999999998</v>
      </c>
      <c r="T32" s="4">
        <v>32.266800000000003</v>
      </c>
      <c r="U32" s="4">
        <v>3.5400000000000001E-2</v>
      </c>
      <c r="V32" s="4">
        <v>15.3964</v>
      </c>
      <c r="W32" s="4">
        <v>0.15740000000000001</v>
      </c>
      <c r="X32" s="4">
        <v>7.1999999999999998E-3</v>
      </c>
      <c r="Y32" s="4">
        <v>6.54E-2</v>
      </c>
      <c r="Z32" s="4">
        <v>2.5399999999999999E-2</v>
      </c>
      <c r="AA32" s="4">
        <v>0.17849999999999999</v>
      </c>
      <c r="AB32" s="4">
        <v>3.5345</v>
      </c>
      <c r="AC32" s="4">
        <v>0.46179999999999999</v>
      </c>
      <c r="AD32" s="4">
        <v>4.6805000000000003</v>
      </c>
      <c r="AE32" s="4">
        <v>0.49340000000000001</v>
      </c>
      <c r="AF32" s="4">
        <v>12.054399999999999</v>
      </c>
      <c r="AG32" s="4">
        <v>105.91249999999999</v>
      </c>
      <c r="AH32" s="4">
        <v>14.61</v>
      </c>
      <c r="AI32" s="4">
        <v>3.0666000000000002</v>
      </c>
      <c r="AJ32" s="4">
        <v>1.2638</v>
      </c>
      <c r="AK32" s="4">
        <v>8.9999999999999998E-4</v>
      </c>
      <c r="AL32" s="4">
        <v>0</v>
      </c>
      <c r="AM32" s="4">
        <v>2.5000000000000001E-3</v>
      </c>
      <c r="AN32" s="4">
        <v>0</v>
      </c>
      <c r="AO32" s="4">
        <v>0.39050000000000001</v>
      </c>
      <c r="AP32" s="4">
        <v>4.8982000000000001</v>
      </c>
      <c r="AQ32" s="4">
        <v>3.2000000000000002E-3</v>
      </c>
      <c r="AR32" s="4">
        <v>0</v>
      </c>
      <c r="AS32" s="4">
        <v>0</v>
      </c>
      <c r="AT32" s="4">
        <v>0</v>
      </c>
      <c r="AU32" s="4">
        <v>0</v>
      </c>
      <c r="AV32" s="4">
        <v>8.9999999999999998E-4</v>
      </c>
      <c r="AW32" s="4">
        <v>0</v>
      </c>
    </row>
    <row r="33" spans="1:49">
      <c r="A33" t="s">
        <v>76</v>
      </c>
      <c r="B33" s="5">
        <v>0.81930000000000003</v>
      </c>
      <c r="C33" s="14">
        <v>0</v>
      </c>
      <c r="D33" s="5">
        <v>1.1999999999999999E-3</v>
      </c>
      <c r="E33" s="4">
        <v>1E-4</v>
      </c>
      <c r="I33" t="s">
        <v>76</v>
      </c>
      <c r="J33" s="4">
        <v>43.267400000000002</v>
      </c>
      <c r="K33" s="4">
        <v>32.6404</v>
      </c>
      <c r="L33" s="4">
        <v>0.1794</v>
      </c>
      <c r="M33" s="4">
        <v>371.95510000000002</v>
      </c>
      <c r="N33" s="4">
        <v>1.8559000000000001</v>
      </c>
      <c r="O33" s="4">
        <v>61.372500000000002</v>
      </c>
      <c r="P33" s="4">
        <v>2.645</v>
      </c>
      <c r="Q33" s="4">
        <v>30.125499999999999</v>
      </c>
      <c r="R33" s="4">
        <v>2.5387</v>
      </c>
      <c r="S33" s="4">
        <v>134.56389999999999</v>
      </c>
      <c r="T33" s="4">
        <v>143.37620000000001</v>
      </c>
      <c r="U33" s="4">
        <v>0.26889999999999997</v>
      </c>
      <c r="V33" s="4">
        <v>415.13229999999999</v>
      </c>
      <c r="W33" s="4">
        <v>0.22159999999999999</v>
      </c>
      <c r="X33" s="4">
        <v>0.1454</v>
      </c>
      <c r="Y33" s="4">
        <v>0.1888</v>
      </c>
      <c r="Z33" s="4">
        <v>0.46629999999999999</v>
      </c>
      <c r="AA33" s="4">
        <v>0.83379999999999999</v>
      </c>
      <c r="AB33" s="4">
        <v>105.7582</v>
      </c>
      <c r="AC33" s="4">
        <v>0.84530000000000005</v>
      </c>
      <c r="AD33" s="4">
        <v>27.212299999999999</v>
      </c>
      <c r="AE33" s="4">
        <v>2.5070999999999999</v>
      </c>
      <c r="AF33" s="4">
        <v>32.1372</v>
      </c>
      <c r="AG33" s="4">
        <v>211.2492</v>
      </c>
      <c r="AH33" s="4">
        <v>131.4725</v>
      </c>
      <c r="AI33" s="4">
        <v>48.738399999999999</v>
      </c>
      <c r="AJ33" s="4">
        <v>1.6601999999999999</v>
      </c>
      <c r="AK33" s="4">
        <v>0</v>
      </c>
      <c r="AL33" s="4">
        <v>3.1899999999999998E-2</v>
      </c>
      <c r="AM33" s="4">
        <v>3.8199999999999998E-2</v>
      </c>
      <c r="AN33" s="4">
        <v>2.8199999999999999E-2</v>
      </c>
      <c r="AO33" s="4">
        <v>0.2412</v>
      </c>
      <c r="AP33" s="4">
        <v>201.11590000000001</v>
      </c>
      <c r="AQ33" s="4">
        <v>0.94920000000000004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3.1899999999999998E-2</v>
      </c>
    </row>
    <row r="34" spans="1:49">
      <c r="A34" t="s">
        <v>77</v>
      </c>
      <c r="B34" s="5">
        <v>0.32969999999999999</v>
      </c>
      <c r="C34" s="14">
        <v>0</v>
      </c>
      <c r="D34" s="5">
        <v>0.55449999999999999</v>
      </c>
      <c r="E34" s="4">
        <v>3.0099999999999998E-2</v>
      </c>
      <c r="I34" t="s">
        <v>77</v>
      </c>
      <c r="J34" s="4">
        <v>55.797499999999999</v>
      </c>
      <c r="K34" s="4">
        <v>26.1997</v>
      </c>
      <c r="L34" s="4">
        <v>0.1537</v>
      </c>
      <c r="M34" s="4">
        <v>373.0752</v>
      </c>
      <c r="N34" s="4">
        <v>1.6416999999999999</v>
      </c>
      <c r="O34" s="4">
        <v>76.370999999999995</v>
      </c>
      <c r="P34" s="4">
        <v>2.1301999999999999</v>
      </c>
      <c r="Q34" s="4">
        <v>22.9603</v>
      </c>
      <c r="R34" s="4">
        <v>2.0743999999999998</v>
      </c>
      <c r="S34" s="4">
        <v>103.3189</v>
      </c>
      <c r="T34" s="4">
        <v>121.43899999999999</v>
      </c>
      <c r="U34" s="4">
        <v>0.2215</v>
      </c>
      <c r="V34" s="4">
        <v>290.34949999999998</v>
      </c>
      <c r="W34" s="4">
        <v>0.2099</v>
      </c>
      <c r="X34" s="4">
        <v>0.20660000000000001</v>
      </c>
      <c r="Y34" s="4">
        <v>9.3899999999999997E-2</v>
      </c>
      <c r="Z34" s="4">
        <v>1.72</v>
      </c>
      <c r="AA34" s="4">
        <v>0.84760000000000002</v>
      </c>
      <c r="AB34" s="4">
        <v>67.099599999999995</v>
      </c>
      <c r="AC34" s="4">
        <v>0.63639999999999997</v>
      </c>
      <c r="AD34" s="4">
        <v>33.043599999999998</v>
      </c>
      <c r="AE34" s="4">
        <v>2.6850000000000001</v>
      </c>
      <c r="AF34" s="4">
        <v>19.043500000000002</v>
      </c>
      <c r="AG34" s="4">
        <v>218.99770000000001</v>
      </c>
      <c r="AH34" s="4">
        <v>142.58029999999999</v>
      </c>
      <c r="AI34" s="4">
        <v>35.424999999999997</v>
      </c>
      <c r="AJ34" s="4">
        <v>1.754</v>
      </c>
      <c r="AK34" s="4">
        <v>5.1000000000000004E-3</v>
      </c>
      <c r="AL34" s="4">
        <v>4.8599999999999997E-2</v>
      </c>
      <c r="AM34" s="4">
        <v>7.6E-3</v>
      </c>
      <c r="AN34" s="4">
        <v>8.8099999999999998E-2</v>
      </c>
      <c r="AO34" s="4">
        <v>1.3131999999999999</v>
      </c>
      <c r="AP34" s="4">
        <v>210.19390000000001</v>
      </c>
      <c r="AQ34" s="4">
        <v>3.1899999999999998E-2</v>
      </c>
      <c r="AR34" s="4">
        <v>0</v>
      </c>
      <c r="AS34" s="4">
        <v>4.7999999999999996E-3</v>
      </c>
      <c r="AT34" s="4">
        <v>1E-4</v>
      </c>
      <c r="AU34" s="4">
        <v>2.9999999999999997E-4</v>
      </c>
      <c r="AV34" s="4">
        <v>0</v>
      </c>
      <c r="AW34" s="4">
        <v>4.8599999999999997E-2</v>
      </c>
    </row>
    <row r="35" spans="1:49">
      <c r="A35" t="s">
        <v>78</v>
      </c>
      <c r="B35" s="5">
        <v>0.51790000000000003</v>
      </c>
      <c r="C35" s="14">
        <v>0</v>
      </c>
      <c r="D35" s="5">
        <v>1.6799999999999999E-2</v>
      </c>
      <c r="E35" s="4">
        <v>7.6100000000000001E-2</v>
      </c>
      <c r="I35" t="s">
        <v>78</v>
      </c>
      <c r="J35" s="4">
        <v>24.673100000000002</v>
      </c>
      <c r="K35" s="4">
        <v>7.0462999999999996</v>
      </c>
      <c r="L35" s="4">
        <v>0.2477</v>
      </c>
      <c r="M35" s="4">
        <v>477.64729999999997</v>
      </c>
      <c r="N35" s="4">
        <v>8.7030999999999992</v>
      </c>
      <c r="O35" s="4">
        <v>33.802599999999998</v>
      </c>
      <c r="P35" s="4">
        <v>2.5920999999999998</v>
      </c>
      <c r="Q35" s="4">
        <v>92.498800000000003</v>
      </c>
      <c r="R35" s="4">
        <v>2.2465000000000002</v>
      </c>
      <c r="S35" s="4">
        <v>218.16980000000001</v>
      </c>
      <c r="T35" s="4">
        <v>208.4315</v>
      </c>
      <c r="U35" s="4">
        <v>0.1487</v>
      </c>
      <c r="V35" s="4">
        <v>683.81560000000002</v>
      </c>
      <c r="W35" s="4">
        <v>0.18129999999999999</v>
      </c>
      <c r="X35" s="4">
        <v>8.5000000000000006E-3</v>
      </c>
      <c r="Y35" s="4">
        <v>0.15870000000000001</v>
      </c>
      <c r="Z35" s="4">
        <v>0.14580000000000001</v>
      </c>
      <c r="AA35" s="4">
        <v>2.9802</v>
      </c>
      <c r="AB35" s="4">
        <v>25.886299999999999</v>
      </c>
      <c r="AC35" s="4">
        <v>2.1960000000000002</v>
      </c>
      <c r="AD35" s="4">
        <v>70.564800000000005</v>
      </c>
      <c r="AE35" s="4">
        <v>4.2350000000000003</v>
      </c>
      <c r="AF35" s="4">
        <v>34.012599999999999</v>
      </c>
      <c r="AG35" s="4">
        <v>250.85339999999999</v>
      </c>
      <c r="AH35" s="4">
        <v>206.20189999999999</v>
      </c>
      <c r="AI35" s="4">
        <v>49.067900000000002</v>
      </c>
      <c r="AJ35" s="4">
        <v>2.8988999999999998</v>
      </c>
      <c r="AK35" s="4">
        <v>2.4899999999999999E-2</v>
      </c>
      <c r="AL35" s="4">
        <v>0</v>
      </c>
      <c r="AM35" s="4">
        <v>6.0000000000000001E-3</v>
      </c>
      <c r="AN35" s="4">
        <v>6.6100000000000006E-2</v>
      </c>
      <c r="AO35" s="4">
        <v>12.808999999999999</v>
      </c>
      <c r="AP35" s="4">
        <v>95.814599999999999</v>
      </c>
      <c r="AQ35" s="4">
        <v>2.6839</v>
      </c>
      <c r="AR35" s="4">
        <v>0</v>
      </c>
      <c r="AS35" s="4">
        <v>0</v>
      </c>
      <c r="AT35" s="4">
        <v>0</v>
      </c>
      <c r="AU35" s="4">
        <v>2.4899999999999999E-2</v>
      </c>
      <c r="AV35" s="4">
        <v>0</v>
      </c>
      <c r="AW35" s="4">
        <v>0</v>
      </c>
    </row>
    <row r="36" spans="1:49">
      <c r="A36" t="s">
        <v>79</v>
      </c>
      <c r="B36" s="5">
        <v>0.45639999999999997</v>
      </c>
      <c r="C36" s="14">
        <v>0</v>
      </c>
      <c r="D36" s="5">
        <v>6.4299999999999996E-2</v>
      </c>
      <c r="E36" s="4">
        <v>0.27660000000000001</v>
      </c>
      <c r="I36" t="s">
        <v>79</v>
      </c>
      <c r="J36" s="4">
        <v>107.34099999999999</v>
      </c>
      <c r="K36" s="4">
        <v>1.4417</v>
      </c>
      <c r="L36" s="4">
        <v>0.15490000000000001</v>
      </c>
      <c r="M36" s="4">
        <v>486.8107</v>
      </c>
      <c r="N36" s="4">
        <v>3.7860999999999998</v>
      </c>
      <c r="O36" s="4">
        <v>117.4289</v>
      </c>
      <c r="P36" s="4">
        <v>2.9910999999999999</v>
      </c>
      <c r="Q36" s="4">
        <v>50.207700000000003</v>
      </c>
      <c r="R36" s="4">
        <v>3.1833999999999998</v>
      </c>
      <c r="S36" s="4">
        <v>167.7209</v>
      </c>
      <c r="T36" s="4">
        <v>174.44370000000001</v>
      </c>
      <c r="U36" s="4">
        <v>0.32090000000000002</v>
      </c>
      <c r="V36" s="4">
        <v>877.89970000000005</v>
      </c>
      <c r="W36" s="4">
        <v>0.2787</v>
      </c>
      <c r="X36" s="4">
        <v>7.4700000000000003E-2</v>
      </c>
      <c r="Y36" s="4">
        <v>0.19059999999999999</v>
      </c>
      <c r="Z36" s="4">
        <v>0.20480000000000001</v>
      </c>
      <c r="AA36" s="4">
        <v>2.3010000000000002</v>
      </c>
      <c r="AB36" s="4">
        <v>7.2891000000000004</v>
      </c>
      <c r="AC36" s="4">
        <v>1.0633999999999999</v>
      </c>
      <c r="AD36" s="4">
        <v>42.863700000000001</v>
      </c>
      <c r="AE36" s="4">
        <v>3.0320999999999998</v>
      </c>
      <c r="AF36" s="4">
        <v>31.916399999999999</v>
      </c>
      <c r="AG36" s="4">
        <v>253.85839999999999</v>
      </c>
      <c r="AH36" s="4">
        <v>207.01429999999999</v>
      </c>
      <c r="AI36" s="4">
        <v>39.136299999999999</v>
      </c>
      <c r="AJ36" s="4">
        <v>4.5353000000000003</v>
      </c>
      <c r="AK36" s="4">
        <v>1.1000000000000001E-3</v>
      </c>
      <c r="AL36" s="4">
        <v>0</v>
      </c>
      <c r="AM36" s="4">
        <v>4.3400000000000001E-2</v>
      </c>
      <c r="AN36" s="4">
        <v>5.7500000000000002E-2</v>
      </c>
      <c r="AO36" s="4">
        <v>15.635300000000001</v>
      </c>
      <c r="AP36" s="4">
        <v>45.386299999999999</v>
      </c>
      <c r="AQ36" s="4">
        <v>2.29E-2</v>
      </c>
      <c r="AR36" s="4">
        <v>0</v>
      </c>
      <c r="AS36" s="4">
        <v>0</v>
      </c>
      <c r="AT36" s="4">
        <v>0</v>
      </c>
      <c r="AU36" s="4">
        <v>5.9999999999999995E-4</v>
      </c>
      <c r="AV36" s="4">
        <v>5.0000000000000001E-4</v>
      </c>
      <c r="AW36" s="4">
        <v>0</v>
      </c>
    </row>
    <row r="37" spans="1:49">
      <c r="A37" t="s">
        <v>80</v>
      </c>
      <c r="B37" s="5">
        <v>0.32090000000000002</v>
      </c>
      <c r="C37" s="14">
        <v>0</v>
      </c>
      <c r="D37" s="5">
        <v>0.35299999999999998</v>
      </c>
      <c r="E37" s="4">
        <v>4.58E-2</v>
      </c>
      <c r="I37" t="s">
        <v>80</v>
      </c>
      <c r="J37" s="4">
        <v>130.6901</v>
      </c>
      <c r="K37" s="4">
        <v>25.599499999999999</v>
      </c>
      <c r="L37" s="4">
        <v>0.1167</v>
      </c>
      <c r="M37" s="4">
        <v>236.86189999999999</v>
      </c>
      <c r="N37" s="4">
        <v>1.5965</v>
      </c>
      <c r="O37" s="4">
        <v>70.471000000000004</v>
      </c>
      <c r="P37" s="4">
        <v>1.8171999999999999</v>
      </c>
      <c r="Q37" s="4">
        <v>22.188600000000001</v>
      </c>
      <c r="R37" s="4">
        <v>2.2073999999999998</v>
      </c>
      <c r="S37" s="4">
        <v>151.13509999999999</v>
      </c>
      <c r="T37" s="4">
        <v>176.2098</v>
      </c>
      <c r="U37" s="4">
        <v>0.20300000000000001</v>
      </c>
      <c r="V37" s="4">
        <v>316.7928</v>
      </c>
      <c r="W37" s="4">
        <v>0.2044</v>
      </c>
      <c r="X37" s="4">
        <v>0.38440000000000002</v>
      </c>
      <c r="Y37" s="4">
        <v>0.1094</v>
      </c>
      <c r="Z37" s="4">
        <v>3.7223000000000002</v>
      </c>
      <c r="AA37" s="4">
        <v>0.6149</v>
      </c>
      <c r="AB37" s="4">
        <v>39.654899999999998</v>
      </c>
      <c r="AC37" s="4">
        <v>1.3402000000000001</v>
      </c>
      <c r="AD37" s="4">
        <v>12.9526</v>
      </c>
      <c r="AE37" s="4">
        <v>1.3093999999999999</v>
      </c>
      <c r="AF37" s="4">
        <v>39.898899999999998</v>
      </c>
      <c r="AG37" s="4">
        <v>97.366500000000002</v>
      </c>
      <c r="AH37" s="4">
        <v>98.892300000000006</v>
      </c>
      <c r="AI37" s="4">
        <v>38.094099999999997</v>
      </c>
      <c r="AJ37" s="4">
        <v>1.4908999999999999</v>
      </c>
      <c r="AK37" s="4">
        <v>0.1694</v>
      </c>
      <c r="AL37" s="4">
        <v>1.1999999999999999E-3</v>
      </c>
      <c r="AM37" s="4">
        <v>0.33700000000000002</v>
      </c>
      <c r="AN37" s="4">
        <v>0.39150000000000001</v>
      </c>
      <c r="AO37" s="4">
        <v>0.90510000000000002</v>
      </c>
      <c r="AP37" s="4">
        <v>68.723200000000006</v>
      </c>
      <c r="AQ37" s="4">
        <v>1E-4</v>
      </c>
      <c r="AR37" s="4">
        <v>2.0000000000000001E-4</v>
      </c>
      <c r="AS37" s="4">
        <v>5.9999999999999995E-4</v>
      </c>
      <c r="AT37" s="4">
        <v>1.4E-2</v>
      </c>
      <c r="AU37" s="4">
        <v>2.3999999999999998E-3</v>
      </c>
      <c r="AV37" s="4">
        <v>0.16600000000000001</v>
      </c>
      <c r="AW37" s="4">
        <v>1.1999999999999999E-3</v>
      </c>
    </row>
    <row r="38" spans="1:49">
      <c r="A38" t="s">
        <v>81</v>
      </c>
      <c r="B38" s="5">
        <v>0.159</v>
      </c>
      <c r="C38" s="14">
        <v>0</v>
      </c>
      <c r="D38" s="5">
        <v>0.53269999999999995</v>
      </c>
      <c r="E38" s="4">
        <v>5.5399999999999998E-2</v>
      </c>
      <c r="I38" t="s">
        <v>81</v>
      </c>
      <c r="J38" s="4">
        <v>18.261500000000002</v>
      </c>
      <c r="K38" s="4">
        <v>7.3578999999999999</v>
      </c>
      <c r="L38" s="4">
        <v>7.51E-2</v>
      </c>
      <c r="M38" s="4">
        <v>90.483000000000004</v>
      </c>
      <c r="N38" s="4">
        <v>0.87390000000000001</v>
      </c>
      <c r="O38" s="4">
        <v>41.137</v>
      </c>
      <c r="P38" s="4">
        <v>0.9153</v>
      </c>
      <c r="Q38" s="4">
        <v>11.419600000000001</v>
      </c>
      <c r="R38" s="4">
        <v>1.1511</v>
      </c>
      <c r="S38" s="4">
        <v>41.990600000000001</v>
      </c>
      <c r="T38" s="4">
        <v>101.7856</v>
      </c>
      <c r="U38" s="4">
        <v>6.5100000000000005E-2</v>
      </c>
      <c r="V38" s="4">
        <v>224.172</v>
      </c>
      <c r="W38" s="4">
        <v>9.1399999999999995E-2</v>
      </c>
      <c r="X38" s="4">
        <v>9.3799999999999994E-2</v>
      </c>
      <c r="Y38" s="4">
        <v>5.7099999999999998E-2</v>
      </c>
      <c r="Z38" s="4">
        <v>2.1164000000000001</v>
      </c>
      <c r="AA38" s="4">
        <v>0.45429999999999998</v>
      </c>
      <c r="AB38" s="4">
        <v>13.9931</v>
      </c>
      <c r="AC38" s="4">
        <v>0.42270000000000002</v>
      </c>
      <c r="AD38" s="4">
        <v>5.2744999999999997</v>
      </c>
      <c r="AE38" s="4">
        <v>0.41310000000000002</v>
      </c>
      <c r="AF38" s="4">
        <v>13.3683</v>
      </c>
      <c r="AG38" s="4">
        <v>52.863100000000003</v>
      </c>
      <c r="AH38" s="4">
        <v>23.9712</v>
      </c>
      <c r="AI38" s="4">
        <v>7.2910000000000004</v>
      </c>
      <c r="AJ38" s="4">
        <v>0.59619999999999995</v>
      </c>
      <c r="AK38" s="4">
        <v>0.1154</v>
      </c>
      <c r="AL38" s="4">
        <v>1E-4</v>
      </c>
      <c r="AM38" s="4">
        <v>1.7000000000000001E-2</v>
      </c>
      <c r="AN38" s="4">
        <v>0.19059999999999999</v>
      </c>
      <c r="AO38" s="4">
        <v>0.34350000000000003</v>
      </c>
      <c r="AP38" s="4">
        <v>15.264799999999999</v>
      </c>
      <c r="AQ38" s="4">
        <v>2.8E-3</v>
      </c>
      <c r="AR38" s="4">
        <v>1.4E-3</v>
      </c>
      <c r="AS38" s="4">
        <v>1.4E-3</v>
      </c>
      <c r="AT38" s="4">
        <v>1.24E-2</v>
      </c>
      <c r="AU38" s="4">
        <v>1.1999999999999999E-3</v>
      </c>
      <c r="AV38" s="4">
        <v>0.1115</v>
      </c>
      <c r="AW38" s="4">
        <v>1E-4</v>
      </c>
    </row>
    <row r="39" spans="1:49">
      <c r="A39" t="s">
        <v>82</v>
      </c>
      <c r="B39" s="5">
        <v>0.2271</v>
      </c>
      <c r="C39" s="14">
        <v>0</v>
      </c>
      <c r="D39" s="5">
        <v>0.80479999999999996</v>
      </c>
      <c r="E39" s="4">
        <v>9.1300000000000006E-2</v>
      </c>
      <c r="I39" t="s">
        <v>82</v>
      </c>
      <c r="J39" s="4">
        <v>8.8003</v>
      </c>
      <c r="K39" s="4">
        <v>1.1000000000000001E-3</v>
      </c>
      <c r="L39" s="4">
        <v>5.7500000000000002E-2</v>
      </c>
      <c r="M39" s="4">
        <v>42.420999999999999</v>
      </c>
      <c r="N39" s="4">
        <v>0.20050000000000001</v>
      </c>
      <c r="O39" s="4">
        <v>21.936399999999999</v>
      </c>
      <c r="P39" s="4">
        <v>0.36420000000000002</v>
      </c>
      <c r="Q39" s="4">
        <v>10.9617</v>
      </c>
      <c r="R39" s="4">
        <v>0.29139999999999999</v>
      </c>
      <c r="S39" s="4">
        <v>14.147</v>
      </c>
      <c r="T39" s="4">
        <v>175.2525</v>
      </c>
      <c r="U39" s="4">
        <v>2.69E-2</v>
      </c>
      <c r="V39" s="4">
        <v>2.0994999999999999</v>
      </c>
      <c r="W39" s="4">
        <v>6.1400000000000003E-2</v>
      </c>
      <c r="X39" s="4">
        <v>2.0000000000000001E-4</v>
      </c>
      <c r="Y39" s="4">
        <v>7.6499999999999999E-2</v>
      </c>
      <c r="Z39" s="4">
        <v>34.484499999999997</v>
      </c>
      <c r="AA39" s="4">
        <v>0.2024</v>
      </c>
      <c r="AB39" s="4">
        <v>8.3650000000000002</v>
      </c>
      <c r="AC39" s="4">
        <v>7.3599999999999999E-2</v>
      </c>
      <c r="AD39" s="4">
        <v>0.26819999999999999</v>
      </c>
      <c r="AE39" s="4">
        <v>9.9400000000000002E-2</v>
      </c>
      <c r="AF39" s="4">
        <v>2.3815</v>
      </c>
      <c r="AG39" s="4">
        <v>39.9358</v>
      </c>
      <c r="AH39" s="4">
        <v>1.2105999999999999</v>
      </c>
      <c r="AI39" s="4">
        <v>0.15709999999999999</v>
      </c>
      <c r="AJ39" s="4">
        <v>0</v>
      </c>
      <c r="AK39" s="4">
        <v>0</v>
      </c>
      <c r="AL39" s="4">
        <v>0.40110000000000001</v>
      </c>
      <c r="AM39" s="4">
        <v>1E-4</v>
      </c>
      <c r="AN39" s="4">
        <v>0</v>
      </c>
      <c r="AO39" s="4">
        <v>0</v>
      </c>
      <c r="AP39" s="4">
        <v>0.45350000000000001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</row>
    <row r="40" spans="1:49">
      <c r="A40" t="s">
        <v>83</v>
      </c>
      <c r="B40" s="5">
        <v>0.19159999999999999</v>
      </c>
      <c r="C40" s="14">
        <v>1.6097866718941887</v>
      </c>
      <c r="D40" s="5">
        <v>0.34210000000000002</v>
      </c>
      <c r="E40" s="4">
        <v>2.3746</v>
      </c>
      <c r="I40" t="s">
        <v>83</v>
      </c>
      <c r="J40" s="4">
        <v>15.5932</v>
      </c>
      <c r="K40" s="4">
        <v>0</v>
      </c>
      <c r="L40" s="4">
        <v>3.9899999999999998E-2</v>
      </c>
      <c r="M40" s="4">
        <v>36.476999999999997</v>
      </c>
      <c r="N40" s="4">
        <v>1.1700999999999999</v>
      </c>
      <c r="O40" s="4">
        <v>14.469799999999999</v>
      </c>
      <c r="P40" s="4">
        <v>0.20979999999999999</v>
      </c>
      <c r="Q40" s="4">
        <v>10.2219</v>
      </c>
      <c r="R40" s="4">
        <v>0.3241</v>
      </c>
      <c r="S40" s="4">
        <v>12.760400000000001</v>
      </c>
      <c r="T40" s="4">
        <v>162.52119999999999</v>
      </c>
      <c r="U40" s="4">
        <v>2.4299999999999999E-2</v>
      </c>
      <c r="V40" s="4">
        <v>4.4462999999999999</v>
      </c>
      <c r="W40" s="4">
        <v>4.6399999999999997E-2</v>
      </c>
      <c r="X40" s="4">
        <v>0</v>
      </c>
      <c r="Y40" s="4">
        <v>5.3800000000000001E-2</v>
      </c>
      <c r="Z40" s="4">
        <v>28.1418</v>
      </c>
      <c r="AA40" s="4">
        <v>0.10979999999999999</v>
      </c>
      <c r="AB40" s="4">
        <v>45.778300000000002</v>
      </c>
      <c r="AC40" s="4">
        <v>0.109</v>
      </c>
      <c r="AD40" s="4">
        <v>0.36969999999999997</v>
      </c>
      <c r="AE40" s="4">
        <v>0.1613</v>
      </c>
      <c r="AF40" s="4">
        <v>2.9211</v>
      </c>
      <c r="AG40" s="4">
        <v>36.600999999999999</v>
      </c>
      <c r="AH40" s="4">
        <v>1.4453</v>
      </c>
      <c r="AI40" s="4">
        <v>0.21460000000000001</v>
      </c>
      <c r="AJ40" s="4">
        <v>1E-4</v>
      </c>
      <c r="AK40" s="4">
        <v>0</v>
      </c>
      <c r="AL40" s="4">
        <v>0.60489999999999999</v>
      </c>
      <c r="AM40" s="4">
        <v>1E-4</v>
      </c>
      <c r="AN40" s="4">
        <v>0</v>
      </c>
      <c r="AO40" s="4">
        <v>2.0000000000000001E-4</v>
      </c>
      <c r="AP40" s="4">
        <v>1.0005999999999999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0.60489999999999999</v>
      </c>
    </row>
    <row r="41" spans="1:49">
      <c r="A41" t="s">
        <v>84</v>
      </c>
      <c r="B41" s="5">
        <v>0.1116</v>
      </c>
      <c r="C41" s="14">
        <v>2.5050100200481893</v>
      </c>
      <c r="D41" s="5">
        <v>0.2056</v>
      </c>
      <c r="E41" s="4">
        <v>0.2087</v>
      </c>
      <c r="I41" t="s">
        <v>84</v>
      </c>
      <c r="J41" s="4">
        <v>9.2126000000000001</v>
      </c>
      <c r="K41" s="4">
        <v>0</v>
      </c>
      <c r="L41" s="4">
        <v>3.2800000000000003E-2</v>
      </c>
      <c r="M41" s="4">
        <v>50.9694</v>
      </c>
      <c r="N41" s="4">
        <v>0.18609999999999999</v>
      </c>
      <c r="O41" s="4">
        <v>4.4170999999999996</v>
      </c>
      <c r="P41" s="4">
        <v>0.32069999999999999</v>
      </c>
      <c r="Q41" s="4">
        <v>6.0480999999999998</v>
      </c>
      <c r="R41" s="4">
        <v>0.18360000000000001</v>
      </c>
      <c r="S41" s="4">
        <v>8.8963999999999999</v>
      </c>
      <c r="T41" s="4">
        <v>125.0669</v>
      </c>
      <c r="U41" s="4">
        <v>2.5100000000000001E-2</v>
      </c>
      <c r="V41" s="4">
        <v>2.8012999999999999</v>
      </c>
      <c r="W41" s="4">
        <v>2.7699999999999999E-2</v>
      </c>
      <c r="X41" s="4">
        <v>0</v>
      </c>
      <c r="Y41" s="4">
        <v>4.87E-2</v>
      </c>
      <c r="Z41" s="4">
        <v>12.686500000000001</v>
      </c>
      <c r="AA41" s="4">
        <v>6.8199999999999997E-2</v>
      </c>
      <c r="AB41" s="4">
        <v>1.4311</v>
      </c>
      <c r="AC41" s="4">
        <v>4.8399999999999999E-2</v>
      </c>
      <c r="AD41" s="4">
        <v>0.2432</v>
      </c>
      <c r="AE41" s="4">
        <v>9.0399999999999994E-2</v>
      </c>
      <c r="AF41" s="4">
        <v>1.0508</v>
      </c>
      <c r="AG41" s="4">
        <v>50.463900000000002</v>
      </c>
      <c r="AH41" s="4">
        <v>0.93340000000000001</v>
      </c>
      <c r="AI41" s="4">
        <v>0.1918</v>
      </c>
      <c r="AJ41" s="4">
        <v>0</v>
      </c>
      <c r="AK41" s="4">
        <v>1E-4</v>
      </c>
      <c r="AL41" s="4">
        <v>0.3992</v>
      </c>
      <c r="AM41" s="4">
        <v>0</v>
      </c>
      <c r="AN41" s="4">
        <v>0</v>
      </c>
      <c r="AO41" s="4">
        <v>1E-4</v>
      </c>
      <c r="AP41" s="4">
        <v>1.9771000000000001</v>
      </c>
      <c r="AQ41" s="4">
        <v>0</v>
      </c>
      <c r="AR41" s="4">
        <v>0</v>
      </c>
      <c r="AS41" s="4">
        <v>1E-4</v>
      </c>
      <c r="AT41" s="4">
        <v>0</v>
      </c>
      <c r="AU41" s="4">
        <v>0</v>
      </c>
      <c r="AV41" s="4">
        <v>0</v>
      </c>
      <c r="AW41" s="4">
        <v>0</v>
      </c>
    </row>
    <row r="42" spans="1:49">
      <c r="A42" t="s">
        <v>85</v>
      </c>
      <c r="B42" s="5">
        <v>0.2165</v>
      </c>
      <c r="C42" s="14">
        <v>0</v>
      </c>
      <c r="D42" s="5">
        <v>0.59489999999999998</v>
      </c>
      <c r="E42" s="4">
        <v>0.70579999999999998</v>
      </c>
      <c r="I42" t="s">
        <v>85</v>
      </c>
      <c r="J42" s="4">
        <v>8.1268999999999991</v>
      </c>
      <c r="K42" s="4">
        <v>1.9699999999999999E-2</v>
      </c>
      <c r="L42" s="4">
        <v>7.8200000000000006E-2</v>
      </c>
      <c r="M42" s="4">
        <v>75.939700000000002</v>
      </c>
      <c r="N42" s="4">
        <v>2.3401000000000001</v>
      </c>
      <c r="O42" s="4">
        <v>10.6579</v>
      </c>
      <c r="P42" s="4">
        <v>0.27189999999999998</v>
      </c>
      <c r="Q42" s="4">
        <v>13.8385</v>
      </c>
      <c r="R42" s="4">
        <v>0.45</v>
      </c>
      <c r="S42" s="4">
        <v>18.977499999999999</v>
      </c>
      <c r="T42" s="4">
        <v>222.85669999999999</v>
      </c>
      <c r="U42" s="4">
        <v>5.11E-2</v>
      </c>
      <c r="V42" s="4">
        <v>2.4841000000000002</v>
      </c>
      <c r="W42" s="4">
        <v>3.2500000000000001E-2</v>
      </c>
      <c r="X42" s="4">
        <v>1E-4</v>
      </c>
      <c r="Y42" s="4">
        <v>0.15079999999999999</v>
      </c>
      <c r="Z42" s="4">
        <v>8.3241999999999994</v>
      </c>
      <c r="AA42" s="4">
        <v>0.31459999999999999</v>
      </c>
      <c r="AB42" s="4">
        <v>6.8350999999999997</v>
      </c>
      <c r="AC42" s="4">
        <v>0.12139999999999999</v>
      </c>
      <c r="AD42" s="4">
        <v>1.0222</v>
      </c>
      <c r="AE42" s="4">
        <v>0.1807</v>
      </c>
      <c r="AF42" s="4">
        <v>3.0106999999999999</v>
      </c>
      <c r="AG42" s="4">
        <v>73.873500000000007</v>
      </c>
      <c r="AH42" s="4">
        <v>7.0799000000000003</v>
      </c>
      <c r="AI42" s="4">
        <v>1.3162</v>
      </c>
      <c r="AJ42" s="4">
        <v>2.9999999999999997E-4</v>
      </c>
      <c r="AK42" s="4">
        <v>2.0000000000000001E-4</v>
      </c>
      <c r="AL42" s="4">
        <v>0.72</v>
      </c>
      <c r="AM42" s="4">
        <v>5.9999999999999995E-4</v>
      </c>
      <c r="AN42" s="4">
        <v>8.0000000000000004E-4</v>
      </c>
      <c r="AO42" s="4">
        <v>2.5899999999999999E-2</v>
      </c>
      <c r="AP42" s="4">
        <v>4.8032000000000004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1E-4</v>
      </c>
      <c r="AW42" s="4">
        <v>0.72</v>
      </c>
    </row>
    <row r="43" spans="1:49">
      <c r="A43" t="s">
        <v>86</v>
      </c>
      <c r="B43" s="5">
        <v>0.20899999999999999</v>
      </c>
      <c r="C43" s="14">
        <v>0</v>
      </c>
      <c r="D43" s="5">
        <v>0.33400000000000002</v>
      </c>
      <c r="E43" s="4">
        <v>1.1032</v>
      </c>
      <c r="I43" t="s">
        <v>86</v>
      </c>
      <c r="J43" s="4">
        <v>17.0227</v>
      </c>
      <c r="K43" s="4">
        <v>3.1913999999999998</v>
      </c>
      <c r="L43" s="4">
        <v>0.19209999999999999</v>
      </c>
      <c r="M43" s="4">
        <v>305.13889999999998</v>
      </c>
      <c r="N43" s="4">
        <v>3.1539999999999999</v>
      </c>
      <c r="O43" s="4">
        <v>14.944699999999999</v>
      </c>
      <c r="P43" s="4">
        <v>0.91080000000000005</v>
      </c>
      <c r="Q43" s="4">
        <v>36.912799999999997</v>
      </c>
      <c r="R43" s="4">
        <v>2.5078999999999998</v>
      </c>
      <c r="S43" s="4">
        <v>107.2531</v>
      </c>
      <c r="T43" s="4">
        <v>663.05229999999995</v>
      </c>
      <c r="U43" s="4">
        <v>6.3799999999999996E-2</v>
      </c>
      <c r="V43" s="4">
        <v>209.3449</v>
      </c>
      <c r="W43" s="4">
        <v>0.1118</v>
      </c>
      <c r="X43" s="4">
        <v>1.03E-2</v>
      </c>
      <c r="Y43" s="4">
        <v>0.38119999999999998</v>
      </c>
      <c r="Z43" s="4">
        <v>14.2959</v>
      </c>
      <c r="AA43" s="4">
        <v>2.1735000000000002</v>
      </c>
      <c r="AB43" s="4">
        <v>2.6234999999999999</v>
      </c>
      <c r="AC43" s="4">
        <v>0.51739999999999997</v>
      </c>
      <c r="AD43" s="4">
        <v>36.953899999999997</v>
      </c>
      <c r="AE43" s="4">
        <v>2.1324000000000001</v>
      </c>
      <c r="AF43" s="4">
        <v>16.0547</v>
      </c>
      <c r="AG43" s="4">
        <v>142.3289</v>
      </c>
      <c r="AH43" s="4">
        <v>151.0136</v>
      </c>
      <c r="AI43" s="4">
        <v>36.177599999999998</v>
      </c>
      <c r="AJ43" s="4">
        <v>8.3999999999999995E-3</v>
      </c>
      <c r="AK43" s="4">
        <v>0.79139999999999999</v>
      </c>
      <c r="AL43" s="4">
        <v>0</v>
      </c>
      <c r="AM43" s="4">
        <v>4.7000000000000002E-3</v>
      </c>
      <c r="AN43" s="4">
        <v>1.47E-2</v>
      </c>
      <c r="AO43" s="4">
        <v>7.0681000000000003</v>
      </c>
      <c r="AP43" s="4">
        <v>75.109499999999997</v>
      </c>
      <c r="AQ43" s="4">
        <v>2E-3</v>
      </c>
      <c r="AR43" s="4">
        <v>0</v>
      </c>
      <c r="AS43" s="4">
        <v>0</v>
      </c>
      <c r="AT43" s="4">
        <v>0</v>
      </c>
      <c r="AU43" s="4">
        <v>0.77249999999999996</v>
      </c>
      <c r="AV43" s="4">
        <v>1.8800000000000001E-2</v>
      </c>
      <c r="AW43" s="4">
        <v>0</v>
      </c>
    </row>
    <row r="44" spans="1:49">
      <c r="A44" t="s">
        <v>87</v>
      </c>
      <c r="B44" s="5">
        <v>0.10059999999999999</v>
      </c>
      <c r="C44" s="14">
        <v>4.2431255034421609</v>
      </c>
      <c r="D44" s="5">
        <v>0.28399999999999997</v>
      </c>
      <c r="E44" s="4">
        <v>0.1012</v>
      </c>
      <c r="I44" t="s">
        <v>87</v>
      </c>
      <c r="J44" s="4">
        <v>23.747199999999999</v>
      </c>
      <c r="K44" s="4">
        <v>2.9983</v>
      </c>
      <c r="L44" s="4">
        <v>0.1295</v>
      </c>
      <c r="M44" s="4">
        <v>98.629199999999997</v>
      </c>
      <c r="N44" s="4">
        <v>1.5543</v>
      </c>
      <c r="O44" s="4">
        <v>10.5161</v>
      </c>
      <c r="P44" s="4">
        <v>0.4037</v>
      </c>
      <c r="Q44" s="4">
        <v>19.364599999999999</v>
      </c>
      <c r="R44" s="4">
        <v>1.1302000000000001</v>
      </c>
      <c r="S44" s="4">
        <v>52.287999999999997</v>
      </c>
      <c r="T44" s="4">
        <v>323.464</v>
      </c>
      <c r="U44" s="4">
        <v>4.3799999999999999E-2</v>
      </c>
      <c r="V44" s="4">
        <v>73.742199999999997</v>
      </c>
      <c r="W44" s="4">
        <v>9.4200000000000006E-2</v>
      </c>
      <c r="X44" s="4">
        <v>4.6899999999999997E-2</v>
      </c>
      <c r="Y44" s="4">
        <v>0.2319</v>
      </c>
      <c r="Z44" s="4">
        <v>8.7678999999999991</v>
      </c>
      <c r="AA44" s="4">
        <v>0.16039999999999999</v>
      </c>
      <c r="AB44" s="4">
        <v>24.017399999999999</v>
      </c>
      <c r="AC44" s="4">
        <v>0.30599999999999999</v>
      </c>
      <c r="AD44" s="4">
        <v>4.4614000000000003</v>
      </c>
      <c r="AE44" s="4">
        <v>0.53149999999999997</v>
      </c>
      <c r="AF44" s="4">
        <v>8.6759000000000004</v>
      </c>
      <c r="AG44" s="4">
        <v>69.013300000000001</v>
      </c>
      <c r="AH44" s="4">
        <v>22.869199999999999</v>
      </c>
      <c r="AI44" s="4">
        <v>8.09</v>
      </c>
      <c r="AJ44" s="4">
        <v>7.3000000000000001E-3</v>
      </c>
      <c r="AK44" s="4">
        <v>0.59199999999999997</v>
      </c>
      <c r="AL44" s="4">
        <v>0</v>
      </c>
      <c r="AM44" s="4">
        <v>5.2499999999999998E-2</v>
      </c>
      <c r="AN44" s="4">
        <v>1.3599999999999999E-2</v>
      </c>
      <c r="AO44" s="4">
        <v>5.8400000000000001E-2</v>
      </c>
      <c r="AP44" s="4">
        <v>17.965499999999999</v>
      </c>
      <c r="AQ44" s="4">
        <v>0</v>
      </c>
      <c r="AR44" s="4">
        <v>0</v>
      </c>
      <c r="AS44" s="4">
        <v>0</v>
      </c>
      <c r="AT44" s="4">
        <v>0</v>
      </c>
      <c r="AU44" s="4">
        <v>0.58909999999999996</v>
      </c>
      <c r="AV44" s="4">
        <v>2.8999999999999998E-3</v>
      </c>
      <c r="AW44" s="4">
        <v>0</v>
      </c>
    </row>
    <row r="45" spans="1:49">
      <c r="A45" t="s">
        <v>88</v>
      </c>
      <c r="B45" s="5">
        <v>0.37109999999999999</v>
      </c>
      <c r="C45" s="14">
        <v>2.7872594333512017</v>
      </c>
      <c r="D45" s="5">
        <v>3.09E-2</v>
      </c>
      <c r="E45" s="4">
        <v>5.1000000000000004E-3</v>
      </c>
      <c r="I45" t="s">
        <v>88</v>
      </c>
      <c r="J45" s="4">
        <v>108.8516</v>
      </c>
      <c r="K45" s="4">
        <v>1.8554999999999999</v>
      </c>
      <c r="L45" s="4">
        <v>0.1188</v>
      </c>
      <c r="M45" s="4">
        <v>46.376399999999997</v>
      </c>
      <c r="N45" s="4">
        <v>2.8831000000000002</v>
      </c>
      <c r="O45" s="4">
        <v>86.884</v>
      </c>
      <c r="P45" s="4">
        <v>1.0564</v>
      </c>
      <c r="Q45" s="4">
        <v>24.294899999999998</v>
      </c>
      <c r="R45" s="4">
        <v>0.5292</v>
      </c>
      <c r="S45" s="4">
        <v>43.228299999999997</v>
      </c>
      <c r="T45" s="4">
        <v>214.80930000000001</v>
      </c>
      <c r="U45" s="4">
        <v>9.5799999999999996E-2</v>
      </c>
      <c r="V45" s="4">
        <v>54.270800000000001</v>
      </c>
      <c r="W45" s="4">
        <v>5.1400000000000001E-2</v>
      </c>
      <c r="X45" s="4">
        <v>1.21E-2</v>
      </c>
      <c r="Y45" s="4">
        <v>0.14610000000000001</v>
      </c>
      <c r="Z45" s="4">
        <v>29.499500000000001</v>
      </c>
      <c r="AA45" s="4">
        <v>1.5881000000000001</v>
      </c>
      <c r="AB45" s="4">
        <v>330.77069999999998</v>
      </c>
      <c r="AC45" s="4">
        <v>0.3034</v>
      </c>
      <c r="AD45" s="4">
        <v>3.794</v>
      </c>
      <c r="AE45" s="4">
        <v>1.0893999999999999</v>
      </c>
      <c r="AF45" s="4">
        <v>9.4743999999999993</v>
      </c>
      <c r="AG45" s="4">
        <v>20.108599999999999</v>
      </c>
      <c r="AH45" s="4">
        <v>22.305800000000001</v>
      </c>
      <c r="AI45" s="4">
        <v>6.4471999999999996</v>
      </c>
      <c r="AJ45" s="4">
        <v>1.2699999999999999E-2</v>
      </c>
      <c r="AK45" s="4">
        <v>0.61719999999999997</v>
      </c>
      <c r="AL45" s="4">
        <v>0</v>
      </c>
      <c r="AM45" s="4">
        <v>1.32E-2</v>
      </c>
      <c r="AN45" s="4">
        <v>0</v>
      </c>
      <c r="AO45" s="4">
        <v>0</v>
      </c>
      <c r="AP45" s="4">
        <v>18.076899999999998</v>
      </c>
      <c r="AQ45" s="4">
        <v>0</v>
      </c>
      <c r="AR45" s="4">
        <v>0.61609999999999998</v>
      </c>
      <c r="AS45" s="4">
        <v>0</v>
      </c>
      <c r="AT45" s="4">
        <v>0</v>
      </c>
      <c r="AU45" s="4">
        <v>0</v>
      </c>
      <c r="AV45" s="4">
        <v>1.1000000000000001E-3</v>
      </c>
      <c r="AW45" s="4">
        <v>0</v>
      </c>
    </row>
    <row r="46" spans="1:49">
      <c r="A46" t="s">
        <v>89</v>
      </c>
      <c r="B46" s="5">
        <v>0.15690000000000001</v>
      </c>
      <c r="C46" s="14">
        <v>0</v>
      </c>
      <c r="D46" s="5">
        <v>2.69E-2</v>
      </c>
      <c r="E46" s="4">
        <v>0.28260000000000002</v>
      </c>
      <c r="I46" t="s">
        <v>89</v>
      </c>
      <c r="J46" s="4">
        <v>28.617799999999999</v>
      </c>
      <c r="K46" s="4">
        <v>2.2229000000000001</v>
      </c>
      <c r="L46" s="4">
        <v>6.8099999999999994E-2</v>
      </c>
      <c r="M46" s="4">
        <v>94.159899999999993</v>
      </c>
      <c r="N46" s="4">
        <v>2.6518999999999999</v>
      </c>
      <c r="O46" s="4">
        <v>10.619</v>
      </c>
      <c r="P46" s="4">
        <v>0.57330000000000003</v>
      </c>
      <c r="Q46" s="4">
        <v>12.6219</v>
      </c>
      <c r="R46" s="4">
        <v>0.58609999999999995</v>
      </c>
      <c r="S46" s="4">
        <v>31.216799999999999</v>
      </c>
      <c r="T46" s="4">
        <v>236.90350000000001</v>
      </c>
      <c r="U46" s="4">
        <v>4.9000000000000002E-2</v>
      </c>
      <c r="V46" s="4">
        <v>75.055800000000005</v>
      </c>
      <c r="W46" s="4">
        <v>5.1900000000000002E-2</v>
      </c>
      <c r="X46" s="4">
        <v>1.1299999999999999E-2</v>
      </c>
      <c r="Y46" s="4">
        <v>0.125</v>
      </c>
      <c r="Z46" s="4">
        <v>6.6501000000000001</v>
      </c>
      <c r="AA46" s="4">
        <v>1.1234999999999999</v>
      </c>
      <c r="AB46" s="4">
        <v>656.25160000000005</v>
      </c>
      <c r="AC46" s="4">
        <v>0.20810000000000001</v>
      </c>
      <c r="AD46" s="4">
        <v>9.2195999999999998</v>
      </c>
      <c r="AE46" s="4">
        <v>1.0384</v>
      </c>
      <c r="AF46" s="4">
        <v>3.8574000000000002</v>
      </c>
      <c r="AG46" s="4">
        <v>62.235799999999998</v>
      </c>
      <c r="AH46" s="4">
        <v>30.901700000000002</v>
      </c>
      <c r="AI46" s="4">
        <v>8.1675000000000004</v>
      </c>
      <c r="AJ46" s="4">
        <v>0</v>
      </c>
      <c r="AK46" s="4">
        <v>0.56189999999999996</v>
      </c>
      <c r="AL46" s="4">
        <v>1.5299999999999999E-2</v>
      </c>
      <c r="AM46" s="4">
        <v>6.0000000000000001E-3</v>
      </c>
      <c r="AN46" s="4">
        <v>1.5E-3</v>
      </c>
      <c r="AO46" s="4">
        <v>0.70220000000000005</v>
      </c>
      <c r="AP46" s="4">
        <v>38.0595</v>
      </c>
      <c r="AQ46" s="4">
        <v>0</v>
      </c>
      <c r="AR46" s="4">
        <v>0</v>
      </c>
      <c r="AS46" s="4">
        <v>0.56189999999999996</v>
      </c>
      <c r="AT46" s="4">
        <v>0</v>
      </c>
      <c r="AU46" s="4">
        <v>0</v>
      </c>
      <c r="AV46" s="4">
        <v>0</v>
      </c>
      <c r="AW46" s="4">
        <v>1.5299999999999999E-2</v>
      </c>
    </row>
    <row r="47" spans="1:49">
      <c r="A47" t="s">
        <v>90</v>
      </c>
      <c r="B47" s="5">
        <v>0.31380000000000002</v>
      </c>
      <c r="C47" s="14">
        <v>0</v>
      </c>
      <c r="D47" s="5">
        <v>3.4299999999999997E-2</v>
      </c>
      <c r="E47" s="4">
        <v>0.55069999999999997</v>
      </c>
      <c r="I47" t="s">
        <v>90</v>
      </c>
      <c r="J47" s="4">
        <v>64.157600000000002</v>
      </c>
      <c r="K47" s="4">
        <v>0</v>
      </c>
      <c r="L47" s="4">
        <v>7.2099999999999997E-2</v>
      </c>
      <c r="M47" s="4">
        <v>28.5702</v>
      </c>
      <c r="N47" s="4">
        <v>2.9173</v>
      </c>
      <c r="O47" s="4">
        <v>86.239099999999993</v>
      </c>
      <c r="P47" s="4">
        <v>1.0175000000000001</v>
      </c>
      <c r="Q47" s="4">
        <v>27.398099999999999</v>
      </c>
      <c r="R47" s="4">
        <v>0.51659999999999995</v>
      </c>
      <c r="S47" s="4">
        <v>53.259300000000003</v>
      </c>
      <c r="T47" s="4">
        <v>262.51229999999998</v>
      </c>
      <c r="U47" s="4">
        <v>0.1125</v>
      </c>
      <c r="V47" s="4">
        <v>32.473399999999998</v>
      </c>
      <c r="W47" s="4">
        <v>6.3399999999999998E-2</v>
      </c>
      <c r="X47" s="4">
        <v>0</v>
      </c>
      <c r="Y47" s="4">
        <v>0.15190000000000001</v>
      </c>
      <c r="Z47" s="4">
        <v>44.961500000000001</v>
      </c>
      <c r="AA47" s="4">
        <v>1.3132999999999999</v>
      </c>
      <c r="AB47" s="4">
        <v>169.3681</v>
      </c>
      <c r="AC47" s="4">
        <v>0.39560000000000001</v>
      </c>
      <c r="AD47" s="4">
        <v>0.29580000000000001</v>
      </c>
      <c r="AE47" s="4">
        <v>0.63119999999999998</v>
      </c>
      <c r="AF47" s="4">
        <v>10.5137</v>
      </c>
      <c r="AG47" s="4">
        <v>21.963799999999999</v>
      </c>
      <c r="AH47" s="4">
        <v>2.5308999999999999</v>
      </c>
      <c r="AI47" s="4">
        <v>0.41589999999999999</v>
      </c>
      <c r="AJ47" s="4">
        <v>0</v>
      </c>
      <c r="AK47" s="4">
        <v>0.77449999999999997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0.77449999999999997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</row>
    <row r="48" spans="1:49">
      <c r="A48" t="s">
        <v>91</v>
      </c>
      <c r="B48" s="5">
        <v>0.20749999999999999</v>
      </c>
      <c r="C48" s="14">
        <v>0.28196579578689274</v>
      </c>
      <c r="D48" s="5">
        <v>4.9700000000000001E-2</v>
      </c>
      <c r="E48" s="4">
        <v>0.1618</v>
      </c>
      <c r="I48" t="s">
        <v>91</v>
      </c>
      <c r="J48" s="4">
        <v>31.4285</v>
      </c>
      <c r="K48" s="4">
        <v>1.4E-3</v>
      </c>
      <c r="L48" s="4">
        <v>6.0600000000000001E-2</v>
      </c>
      <c r="M48" s="4">
        <v>46.521900000000002</v>
      </c>
      <c r="N48" s="4">
        <v>2.8496999999999999</v>
      </c>
      <c r="O48" s="4">
        <v>15.846</v>
      </c>
      <c r="P48" s="4">
        <v>0.40970000000000001</v>
      </c>
      <c r="Q48" s="4">
        <v>13.722799999999999</v>
      </c>
      <c r="R48" s="4">
        <v>0.90400000000000003</v>
      </c>
      <c r="S48" s="4">
        <v>35.833500000000001</v>
      </c>
      <c r="T48" s="4">
        <v>324.94709999999998</v>
      </c>
      <c r="U48" s="4">
        <v>6.2799999999999995E-2</v>
      </c>
      <c r="V48" s="4">
        <v>57.870100000000001</v>
      </c>
      <c r="W48" s="4">
        <v>6.8599999999999994E-2</v>
      </c>
      <c r="X48" s="4">
        <v>2.0000000000000001E-4</v>
      </c>
      <c r="Y48" s="4">
        <v>0.15989999999999999</v>
      </c>
      <c r="Z48" s="4">
        <v>7.8608000000000002</v>
      </c>
      <c r="AA48" s="4">
        <v>0.71640000000000004</v>
      </c>
      <c r="AB48" s="4">
        <v>653.42290000000003</v>
      </c>
      <c r="AC48" s="4">
        <v>0.2409</v>
      </c>
      <c r="AD48" s="4">
        <v>0.86529999999999996</v>
      </c>
      <c r="AE48" s="4">
        <v>0.13</v>
      </c>
      <c r="AF48" s="4">
        <v>4.1375000000000002</v>
      </c>
      <c r="AG48" s="4">
        <v>43.236699999999999</v>
      </c>
      <c r="AH48" s="4">
        <v>2.1092</v>
      </c>
      <c r="AI48" s="4">
        <v>0.3659</v>
      </c>
      <c r="AJ48" s="4">
        <v>0</v>
      </c>
      <c r="AK48" s="4">
        <v>0.68230000000000002</v>
      </c>
      <c r="AL48" s="4">
        <v>0</v>
      </c>
      <c r="AM48" s="4">
        <v>1E-4</v>
      </c>
      <c r="AN48" s="4">
        <v>0</v>
      </c>
      <c r="AO48" s="4">
        <v>0</v>
      </c>
      <c r="AP48" s="4">
        <v>0.16070000000000001</v>
      </c>
      <c r="AQ48" s="4">
        <v>0</v>
      </c>
      <c r="AR48" s="4">
        <v>0</v>
      </c>
      <c r="AS48" s="4">
        <v>0.68230000000000002</v>
      </c>
      <c r="AT48" s="4">
        <v>0</v>
      </c>
      <c r="AU48" s="4">
        <v>0</v>
      </c>
      <c r="AV48" s="4">
        <v>0</v>
      </c>
      <c r="AW48" s="4">
        <v>0</v>
      </c>
    </row>
    <row r="49" spans="1:55">
      <c r="A49" t="s">
        <v>92</v>
      </c>
      <c r="B49" s="5">
        <v>0.28139999999999998</v>
      </c>
      <c r="C49" s="14">
        <v>0</v>
      </c>
      <c r="D49" s="5">
        <v>0.33139999999999997</v>
      </c>
      <c r="E49" s="4">
        <v>3.7699999999999997E-2</v>
      </c>
      <c r="I49" t="s">
        <v>92</v>
      </c>
      <c r="J49" s="4">
        <v>38.651600000000002</v>
      </c>
      <c r="K49" s="4">
        <v>1.6096999999999999</v>
      </c>
      <c r="L49" s="4">
        <v>7.8399999999999997E-2</v>
      </c>
      <c r="M49" s="4">
        <v>75.881900000000002</v>
      </c>
      <c r="N49" s="4">
        <v>2.3307000000000002</v>
      </c>
      <c r="O49" s="4">
        <v>35.530299999999997</v>
      </c>
      <c r="P49" s="4">
        <v>0.71479999999999999</v>
      </c>
      <c r="Q49" s="4">
        <v>20.642399999999999</v>
      </c>
      <c r="R49" s="4">
        <v>0.76090000000000002</v>
      </c>
      <c r="S49" s="4">
        <v>47.9788</v>
      </c>
      <c r="T49" s="4">
        <v>195.66220000000001</v>
      </c>
      <c r="U49" s="4">
        <v>9.0499999999999997E-2</v>
      </c>
      <c r="V49" s="4">
        <v>97.859499999999997</v>
      </c>
      <c r="W49" s="4">
        <v>7.8200000000000006E-2</v>
      </c>
      <c r="X49" s="4">
        <v>2.35E-2</v>
      </c>
      <c r="Y49" s="4">
        <v>9.2999999999999999E-2</v>
      </c>
      <c r="Z49" s="4">
        <v>12.337300000000001</v>
      </c>
      <c r="AA49" s="4">
        <v>0.4123</v>
      </c>
      <c r="AB49" s="4">
        <v>38.142899999999997</v>
      </c>
      <c r="AC49" s="4">
        <v>0.38379999999999997</v>
      </c>
      <c r="AD49" s="4">
        <v>8.0907</v>
      </c>
      <c r="AE49" s="4">
        <v>1.1471</v>
      </c>
      <c r="AF49" s="4">
        <v>9.2849000000000004</v>
      </c>
      <c r="AG49" s="4">
        <v>42.963099999999997</v>
      </c>
      <c r="AH49" s="4">
        <v>29.610800000000001</v>
      </c>
      <c r="AI49" s="4">
        <v>7.4353999999999996</v>
      </c>
      <c r="AJ49" s="4">
        <v>2.0400000000000001E-2</v>
      </c>
      <c r="AK49" s="4">
        <v>0.5675</v>
      </c>
      <c r="AL49" s="4">
        <v>1.4500000000000001E-2</v>
      </c>
      <c r="AM49" s="4">
        <v>3.0099999999999998E-2</v>
      </c>
      <c r="AN49" s="4">
        <v>1E-4</v>
      </c>
      <c r="AO49" s="4">
        <v>0.34749999999999998</v>
      </c>
      <c r="AP49" s="4">
        <v>18.853200000000001</v>
      </c>
      <c r="AQ49" s="4">
        <v>0</v>
      </c>
      <c r="AR49" s="4">
        <v>1.0999999999999999E-2</v>
      </c>
      <c r="AS49" s="4">
        <v>0</v>
      </c>
      <c r="AT49" s="4">
        <v>0</v>
      </c>
      <c r="AU49" s="4">
        <v>0.1799</v>
      </c>
      <c r="AV49" s="4">
        <v>0.3765</v>
      </c>
      <c r="AW49" s="4">
        <v>1.4500000000000001E-2</v>
      </c>
    </row>
    <row r="50" spans="1:55">
      <c r="A50" t="s">
        <v>93</v>
      </c>
      <c r="B50" s="5">
        <v>0.18210000000000001</v>
      </c>
      <c r="C50" s="14">
        <v>0.69875227192021794</v>
      </c>
      <c r="D50" s="5">
        <v>5.6500000000000002E-2</v>
      </c>
      <c r="E50" s="4">
        <v>0.59299999999999997</v>
      </c>
      <c r="I50" t="s">
        <v>93</v>
      </c>
      <c r="J50" s="4">
        <v>34.719700000000003</v>
      </c>
      <c r="K50" s="4">
        <v>1.9111</v>
      </c>
      <c r="L50" s="4">
        <v>0.1084</v>
      </c>
      <c r="M50" s="4">
        <v>57.885800000000003</v>
      </c>
      <c r="N50" s="4">
        <v>1.0569999999999999</v>
      </c>
      <c r="O50" s="4">
        <v>10.2826</v>
      </c>
      <c r="P50" s="4">
        <v>0.75009999999999999</v>
      </c>
      <c r="Q50" s="4">
        <v>13.3087</v>
      </c>
      <c r="R50" s="4">
        <v>0.87619999999999998</v>
      </c>
      <c r="S50" s="4">
        <v>41.028799999999997</v>
      </c>
      <c r="T50" s="4">
        <v>250.10849999999999</v>
      </c>
      <c r="U50" s="4">
        <v>6.7100000000000007E-2</v>
      </c>
      <c r="V50" s="4">
        <v>376.7509</v>
      </c>
      <c r="W50" s="4">
        <v>4.9500000000000002E-2</v>
      </c>
      <c r="X50" s="4">
        <v>6.2700000000000006E-2</v>
      </c>
      <c r="Y50" s="4">
        <v>9.2700000000000005E-2</v>
      </c>
      <c r="Z50" s="4">
        <v>13.9916</v>
      </c>
      <c r="AA50" s="4">
        <v>1.5441</v>
      </c>
      <c r="AB50" s="4">
        <v>41.369199999999999</v>
      </c>
      <c r="AC50" s="4">
        <v>0.23250000000000001</v>
      </c>
      <c r="AD50" s="4">
        <v>5.2747000000000002</v>
      </c>
      <c r="AE50" s="4">
        <v>0.52529999999999999</v>
      </c>
      <c r="AF50" s="4">
        <v>7.0811000000000002</v>
      </c>
      <c r="AG50" s="4">
        <v>34.548200000000001</v>
      </c>
      <c r="AH50" s="4">
        <v>17.955200000000001</v>
      </c>
      <c r="AI50" s="4">
        <v>4.3951000000000002</v>
      </c>
      <c r="AJ50" s="4">
        <v>7.2599999999999998E-2</v>
      </c>
      <c r="AK50" s="4">
        <v>0.57299999999999995</v>
      </c>
      <c r="AL50" s="4">
        <v>0</v>
      </c>
      <c r="AM50" s="4">
        <v>6.6799999999999998E-2</v>
      </c>
      <c r="AN50" s="4">
        <v>9.4000000000000004E-3</v>
      </c>
      <c r="AO50" s="4">
        <v>7.3800000000000004E-2</v>
      </c>
      <c r="AP50" s="4">
        <v>13.951499999999999</v>
      </c>
      <c r="AQ50" s="4">
        <v>0</v>
      </c>
      <c r="AR50" s="4">
        <v>0</v>
      </c>
      <c r="AS50" s="4">
        <v>4.7000000000000002E-3</v>
      </c>
      <c r="AT50" s="4">
        <v>5.0000000000000001E-4</v>
      </c>
      <c r="AU50" s="4">
        <v>4.3E-3</v>
      </c>
      <c r="AV50" s="4">
        <v>0.5645</v>
      </c>
      <c r="AW50" s="4">
        <v>0</v>
      </c>
    </row>
    <row r="51" spans="1:55">
      <c r="A51" t="s">
        <v>94</v>
      </c>
      <c r="B51" s="5">
        <v>0.2213</v>
      </c>
      <c r="C51" s="14">
        <v>0</v>
      </c>
      <c r="D51" s="5">
        <v>0.53710000000000002</v>
      </c>
      <c r="E51" s="4">
        <v>0.13139999999999999</v>
      </c>
      <c r="I51" t="s">
        <v>94</v>
      </c>
      <c r="J51" s="4">
        <v>20.620100000000001</v>
      </c>
      <c r="K51" s="4">
        <v>1.6208</v>
      </c>
      <c r="L51" s="4">
        <v>5.7799999999999997E-2</v>
      </c>
      <c r="M51" s="4">
        <v>41.741</v>
      </c>
      <c r="N51" s="4">
        <v>1.5476000000000001</v>
      </c>
      <c r="O51" s="4">
        <v>36.483199999999997</v>
      </c>
      <c r="P51" s="4">
        <v>0.58879999999999999</v>
      </c>
      <c r="Q51" s="4">
        <v>14.6587</v>
      </c>
      <c r="R51" s="4">
        <v>0.57340000000000002</v>
      </c>
      <c r="S51" s="4">
        <v>38.839199999999998</v>
      </c>
      <c r="T51" s="4">
        <v>189.00550000000001</v>
      </c>
      <c r="U51" s="4">
        <v>5.3600000000000002E-2</v>
      </c>
      <c r="V51" s="4">
        <v>114.8776</v>
      </c>
      <c r="W51" s="4">
        <v>5.7000000000000002E-2</v>
      </c>
      <c r="X51" s="4">
        <v>3.5200000000000002E-2</v>
      </c>
      <c r="Y51" s="4">
        <v>8.9399999999999993E-2</v>
      </c>
      <c r="Z51" s="4">
        <v>11.3729</v>
      </c>
      <c r="AA51" s="4">
        <v>0.14849999999999999</v>
      </c>
      <c r="AB51" s="4">
        <v>30.599699999999999</v>
      </c>
      <c r="AC51" s="4">
        <v>0.40649999999999997</v>
      </c>
      <c r="AD51" s="4">
        <v>1.3863000000000001</v>
      </c>
      <c r="AE51" s="4">
        <v>0.3019</v>
      </c>
      <c r="AF51" s="4">
        <v>7.8780000000000001</v>
      </c>
      <c r="AG51" s="4">
        <v>30.586600000000001</v>
      </c>
      <c r="AH51" s="4">
        <v>7.4640000000000004</v>
      </c>
      <c r="AI51" s="4">
        <v>2.1408</v>
      </c>
      <c r="AJ51" s="4">
        <v>4.4000000000000003E-3</v>
      </c>
      <c r="AK51" s="4">
        <v>0.64770000000000005</v>
      </c>
      <c r="AL51" s="4">
        <v>1.1299999999999999E-2</v>
      </c>
      <c r="AM51" s="4">
        <v>0</v>
      </c>
      <c r="AN51" s="4">
        <v>4.3499999999999997E-2</v>
      </c>
      <c r="AO51" s="4">
        <v>2.2200000000000001E-2</v>
      </c>
      <c r="AP51" s="4">
        <v>3.1671</v>
      </c>
      <c r="AQ51" s="4">
        <v>8.0000000000000004E-4</v>
      </c>
      <c r="AR51" s="4">
        <v>1.14E-2</v>
      </c>
      <c r="AS51" s="4">
        <v>6.4999999999999997E-3</v>
      </c>
      <c r="AT51" s="4">
        <v>6.9999999999999999E-4</v>
      </c>
      <c r="AU51" s="4">
        <v>0.13830000000000001</v>
      </c>
      <c r="AV51" s="4">
        <v>0.49159999999999998</v>
      </c>
      <c r="AW51" s="4">
        <v>1.1299999999999999E-2</v>
      </c>
    </row>
    <row r="52" spans="1:55">
      <c r="A52" t="s">
        <v>95</v>
      </c>
      <c r="B52" s="5">
        <v>0.21490000000000001</v>
      </c>
      <c r="C52" s="14">
        <v>0</v>
      </c>
      <c r="D52" s="5">
        <v>0.31809999999999999</v>
      </c>
      <c r="E52" s="4">
        <v>0.37959999999999999</v>
      </c>
      <c r="I52" t="s">
        <v>95</v>
      </c>
      <c r="J52" s="4">
        <v>10.6058</v>
      </c>
      <c r="K52" s="4">
        <v>0.45639999999999997</v>
      </c>
      <c r="L52" s="4">
        <v>6.88E-2</v>
      </c>
      <c r="M52" s="4">
        <v>21.829499999999999</v>
      </c>
      <c r="N52" s="4">
        <v>1.0497000000000001</v>
      </c>
      <c r="O52" s="4">
        <v>14.8765</v>
      </c>
      <c r="P52" s="4">
        <v>0.34339999999999998</v>
      </c>
      <c r="Q52" s="4">
        <v>10.3741</v>
      </c>
      <c r="R52" s="4">
        <v>0.61770000000000003</v>
      </c>
      <c r="S52" s="4">
        <v>23.4407</v>
      </c>
      <c r="T52" s="4">
        <v>218.82480000000001</v>
      </c>
      <c r="U52" s="4">
        <v>2.29E-2</v>
      </c>
      <c r="V52" s="4">
        <v>73.746499999999997</v>
      </c>
      <c r="W52" s="4">
        <v>4.07E-2</v>
      </c>
      <c r="X52" s="4">
        <v>7.4999999999999997E-3</v>
      </c>
      <c r="Y52" s="4">
        <v>7.9600000000000004E-2</v>
      </c>
      <c r="Z52" s="4">
        <v>13.3719</v>
      </c>
      <c r="AA52" s="4">
        <v>0.55420000000000003</v>
      </c>
      <c r="AB52" s="4">
        <v>39.538499999999999</v>
      </c>
      <c r="AC52" s="4">
        <v>0.17799999999999999</v>
      </c>
      <c r="AD52" s="4">
        <v>1.3432999999999999</v>
      </c>
      <c r="AE52" s="4">
        <v>0.1232</v>
      </c>
      <c r="AF52" s="4">
        <v>3.8828999999999998</v>
      </c>
      <c r="AG52" s="4">
        <v>17.619800000000001</v>
      </c>
      <c r="AH52" s="4">
        <v>3.0632000000000001</v>
      </c>
      <c r="AI52" s="4">
        <v>0.68679999999999997</v>
      </c>
      <c r="AJ52" s="4">
        <v>2.2100000000000002E-2</v>
      </c>
      <c r="AK52" s="4">
        <v>0.50829999999999997</v>
      </c>
      <c r="AL52" s="4">
        <v>1E-4</v>
      </c>
      <c r="AM52" s="4">
        <v>1.6999999999999999E-3</v>
      </c>
      <c r="AN52" s="4">
        <v>7.4000000000000003E-3</v>
      </c>
      <c r="AO52" s="4">
        <v>2.5000000000000001E-3</v>
      </c>
      <c r="AP52" s="4">
        <v>0.97750000000000004</v>
      </c>
      <c r="AQ52" s="4">
        <v>1E-4</v>
      </c>
      <c r="AR52" s="4">
        <v>1E-4</v>
      </c>
      <c r="AS52" s="4">
        <v>1.6000000000000001E-3</v>
      </c>
      <c r="AT52" s="4">
        <v>2.0000000000000001E-4</v>
      </c>
      <c r="AU52" s="4">
        <v>1.6000000000000001E-3</v>
      </c>
      <c r="AV52" s="4">
        <v>0.50509999999999999</v>
      </c>
      <c r="AW52" s="4">
        <v>1E-4</v>
      </c>
    </row>
    <row r="53" spans="1:55">
      <c r="A53" t="s">
        <v>96</v>
      </c>
      <c r="B53" s="5">
        <v>0.24049999999999999</v>
      </c>
      <c r="C53" s="14">
        <v>1.6184909491398749</v>
      </c>
      <c r="D53" s="5">
        <v>8.5500000000000007E-2</v>
      </c>
      <c r="E53" s="4">
        <v>0.89759999999999995</v>
      </c>
      <c r="I53" t="s">
        <v>96</v>
      </c>
      <c r="J53" s="4">
        <v>48.344299999999997</v>
      </c>
      <c r="K53" s="4">
        <v>12.4</v>
      </c>
      <c r="L53" s="4">
        <v>6.0400000000000002E-2</v>
      </c>
      <c r="M53" s="4">
        <v>113.8409</v>
      </c>
      <c r="N53" s="4">
        <v>1.8584000000000001</v>
      </c>
      <c r="O53" s="4">
        <v>25.205300000000001</v>
      </c>
      <c r="P53" s="4">
        <v>0.69710000000000005</v>
      </c>
      <c r="Q53" s="4">
        <v>14.3688</v>
      </c>
      <c r="R53" s="4">
        <v>0.67110000000000003</v>
      </c>
      <c r="S53" s="4">
        <v>54.282699999999998</v>
      </c>
      <c r="T53" s="4">
        <v>205.41569999999999</v>
      </c>
      <c r="U53" s="4">
        <v>7.9399999999999998E-2</v>
      </c>
      <c r="V53" s="4">
        <v>109.5667</v>
      </c>
      <c r="W53" s="4">
        <v>6.5100000000000005E-2</v>
      </c>
      <c r="X53" s="4">
        <v>5.5899999999999998E-2</v>
      </c>
      <c r="Y53" s="4">
        <v>0.1249</v>
      </c>
      <c r="Z53" s="4">
        <v>16.918700000000001</v>
      </c>
      <c r="AA53" s="4">
        <v>0.93720000000000003</v>
      </c>
      <c r="AB53" s="4">
        <v>134.90559999999999</v>
      </c>
      <c r="AC53" s="4">
        <v>0.36049999999999999</v>
      </c>
      <c r="AD53" s="4">
        <v>26.6431</v>
      </c>
      <c r="AE53" s="4">
        <v>3.1358000000000001</v>
      </c>
      <c r="AF53" s="4">
        <v>9.7883999999999993</v>
      </c>
      <c r="AG53" s="4">
        <v>39.827300000000001</v>
      </c>
      <c r="AH53" s="4">
        <v>68.831000000000003</v>
      </c>
      <c r="AI53" s="4">
        <v>14.285299999999999</v>
      </c>
      <c r="AJ53" s="4">
        <v>9.2700000000000005E-2</v>
      </c>
      <c r="AK53" s="4">
        <v>0.65349999999999997</v>
      </c>
      <c r="AL53" s="4">
        <v>4.7000000000000002E-3</v>
      </c>
      <c r="AM53" s="4">
        <v>6.83E-2</v>
      </c>
      <c r="AN53" s="4">
        <v>6.5100000000000005E-2</v>
      </c>
      <c r="AO53" s="4">
        <v>5.9044999999999996</v>
      </c>
      <c r="AP53" s="4">
        <v>24.6008</v>
      </c>
      <c r="AQ53" s="4">
        <v>1.6E-2</v>
      </c>
      <c r="AR53" s="4">
        <v>1.5100000000000001E-2</v>
      </c>
      <c r="AS53" s="4">
        <v>9.9000000000000005E-2</v>
      </c>
      <c r="AT53" s="4">
        <v>1.1999999999999999E-3</v>
      </c>
      <c r="AU53" s="4">
        <v>7.4099999999999999E-2</v>
      </c>
      <c r="AV53" s="4">
        <v>0.4652</v>
      </c>
      <c r="AW53" s="4">
        <v>4.7000000000000002E-3</v>
      </c>
    </row>
    <row r="54" spans="1:55">
      <c r="A54" t="s">
        <v>97</v>
      </c>
      <c r="B54" s="5">
        <v>0.32319999999999999</v>
      </c>
      <c r="C54" s="14">
        <v>0</v>
      </c>
      <c r="D54" s="5">
        <v>1.2800000000000001E-2</v>
      </c>
      <c r="E54" s="4">
        <v>1.2999999999999999E-3</v>
      </c>
      <c r="I54" t="s">
        <v>97</v>
      </c>
      <c r="J54" s="4">
        <v>18.695799999999998</v>
      </c>
      <c r="K54" s="4">
        <v>0.4975</v>
      </c>
      <c r="L54" s="4">
        <v>8.1000000000000003E-2</v>
      </c>
      <c r="M54" s="4">
        <v>53.389200000000002</v>
      </c>
      <c r="N54" s="4">
        <v>2.3393999999999999</v>
      </c>
      <c r="O54" s="4">
        <v>22.882999999999999</v>
      </c>
      <c r="P54" s="4">
        <v>0.76049999999999995</v>
      </c>
      <c r="Q54" s="4">
        <v>14.5809</v>
      </c>
      <c r="R54" s="4">
        <v>0.8538</v>
      </c>
      <c r="S54" s="4">
        <v>42.8003</v>
      </c>
      <c r="T54" s="4">
        <v>195.1259</v>
      </c>
      <c r="U54" s="4">
        <v>6.08E-2</v>
      </c>
      <c r="V54" s="4">
        <v>142.7405</v>
      </c>
      <c r="W54" s="4">
        <v>8.5699999999999998E-2</v>
      </c>
      <c r="X54" s="4">
        <v>1.1900000000000001E-2</v>
      </c>
      <c r="Y54" s="4">
        <v>0.1082</v>
      </c>
      <c r="Z54" s="4">
        <v>12.2089</v>
      </c>
      <c r="AA54" s="4">
        <v>0.39279999999999998</v>
      </c>
      <c r="AB54" s="4">
        <v>134.27850000000001</v>
      </c>
      <c r="AC54" s="4">
        <v>0.4521</v>
      </c>
      <c r="AD54" s="4">
        <v>1.1833</v>
      </c>
      <c r="AE54" s="4">
        <v>0.22090000000000001</v>
      </c>
      <c r="AF54" s="4">
        <v>9.5526999999999997</v>
      </c>
      <c r="AG54" s="4">
        <v>39.419199999999996</v>
      </c>
      <c r="AH54" s="4">
        <v>7.8384999999999998</v>
      </c>
      <c r="AI54" s="4">
        <v>2.3933</v>
      </c>
      <c r="AJ54" s="4">
        <v>9.2399999999999996E-2</v>
      </c>
      <c r="AK54" s="4">
        <v>0.58320000000000005</v>
      </c>
      <c r="AL54" s="4">
        <v>0</v>
      </c>
      <c r="AM54" s="4">
        <v>0</v>
      </c>
      <c r="AN54" s="4">
        <v>1.8499999999999999E-2</v>
      </c>
      <c r="AO54" s="4">
        <v>0.39939999999999998</v>
      </c>
      <c r="AP54" s="4">
        <v>1.9177999999999999</v>
      </c>
      <c r="AQ54" s="4">
        <v>0</v>
      </c>
      <c r="AR54" s="4">
        <v>3.1E-2</v>
      </c>
      <c r="AS54" s="4">
        <v>0.1113</v>
      </c>
      <c r="AT54" s="4">
        <v>0</v>
      </c>
      <c r="AU54" s="4">
        <v>0.2707</v>
      </c>
      <c r="AV54" s="4">
        <v>0.1701</v>
      </c>
      <c r="AW54" s="4">
        <v>0</v>
      </c>
    </row>
    <row r="55" spans="1:55">
      <c r="A55" t="s">
        <v>98</v>
      </c>
      <c r="B55" s="5">
        <v>0.22220000000000001</v>
      </c>
      <c r="C55" s="14">
        <v>0</v>
      </c>
      <c r="D55" s="5">
        <v>0.3856</v>
      </c>
      <c r="E55" s="4">
        <v>0.40920000000000001</v>
      </c>
      <c r="I55" t="s">
        <v>98</v>
      </c>
      <c r="J55" s="4">
        <v>27.014099999999999</v>
      </c>
      <c r="K55" s="4">
        <v>11.8849</v>
      </c>
      <c r="L55" s="4">
        <v>9.1200000000000003E-2</v>
      </c>
      <c r="M55" s="4">
        <v>224.4083</v>
      </c>
      <c r="N55" s="4">
        <v>0.82740000000000002</v>
      </c>
      <c r="O55" s="4">
        <v>8.2172999999999998</v>
      </c>
      <c r="P55" s="4">
        <v>0.57140000000000002</v>
      </c>
      <c r="Q55" s="4">
        <v>11.0177</v>
      </c>
      <c r="R55" s="4">
        <v>0.62480000000000002</v>
      </c>
      <c r="S55" s="4">
        <v>34.006900000000002</v>
      </c>
      <c r="T55" s="4">
        <v>160.07830000000001</v>
      </c>
      <c r="U55" s="4">
        <v>0.1125</v>
      </c>
      <c r="V55" s="4">
        <v>742.72670000000005</v>
      </c>
      <c r="W55" s="4">
        <v>4.24E-2</v>
      </c>
      <c r="X55" s="4">
        <v>7.6300000000000007E-2</v>
      </c>
      <c r="Y55" s="4">
        <v>9.6500000000000002E-2</v>
      </c>
      <c r="Z55" s="4">
        <v>6.8434999999999997</v>
      </c>
      <c r="AA55" s="4">
        <v>2.0971000000000002</v>
      </c>
      <c r="AB55" s="4">
        <v>93.141099999999994</v>
      </c>
      <c r="AC55" s="4">
        <v>0.26879999999999998</v>
      </c>
      <c r="AD55" s="4">
        <v>67.125</v>
      </c>
      <c r="AE55" s="4">
        <v>8.7362000000000002</v>
      </c>
      <c r="AF55" s="4">
        <v>6.8526999999999996</v>
      </c>
      <c r="AG55" s="4">
        <v>39.807899999999997</v>
      </c>
      <c r="AH55" s="4">
        <v>184.6661</v>
      </c>
      <c r="AI55" s="4">
        <v>40.476700000000001</v>
      </c>
      <c r="AJ55" s="4">
        <v>8.8300000000000003E-2</v>
      </c>
      <c r="AK55" s="4">
        <v>0.2555</v>
      </c>
      <c r="AL55" s="4">
        <v>1.1999999999999999E-3</v>
      </c>
      <c r="AM55" s="4">
        <v>3.2500000000000001E-2</v>
      </c>
      <c r="AN55" s="4">
        <v>4.1300000000000003E-2</v>
      </c>
      <c r="AO55" s="4">
        <v>15.2235</v>
      </c>
      <c r="AP55" s="4">
        <v>52.477899999999998</v>
      </c>
      <c r="AQ55" s="4">
        <v>0</v>
      </c>
      <c r="AR55" s="4">
        <v>4.0000000000000002E-4</v>
      </c>
      <c r="AS55" s="4">
        <v>0</v>
      </c>
      <c r="AT55" s="4">
        <v>0</v>
      </c>
      <c r="AU55" s="4">
        <v>0</v>
      </c>
      <c r="AV55" s="4">
        <v>0.25509999999999999</v>
      </c>
      <c r="AW55" s="4">
        <v>1.1999999999999999E-3</v>
      </c>
    </row>
    <row r="56" spans="1:55">
      <c r="A56" t="s">
        <v>99</v>
      </c>
      <c r="B56" s="5">
        <v>1.7399999999999999E-2</v>
      </c>
      <c r="C56" s="14">
        <v>0</v>
      </c>
      <c r="D56" s="5">
        <v>7.5209000000000001</v>
      </c>
      <c r="E56" s="4">
        <v>0.78969999999999996</v>
      </c>
      <c r="I56" t="s">
        <v>99</v>
      </c>
      <c r="J56" s="4">
        <v>1.3482000000000001</v>
      </c>
      <c r="K56" s="4">
        <v>2.5600000000000001E-2</v>
      </c>
      <c r="L56" s="4">
        <v>5.3E-3</v>
      </c>
      <c r="M56" s="4">
        <v>6.9032999999999998</v>
      </c>
      <c r="N56" s="4">
        <v>1.8E-3</v>
      </c>
      <c r="O56" s="4">
        <v>2.5678999999999998</v>
      </c>
      <c r="P56" s="4">
        <v>1.8800000000000001E-2</v>
      </c>
      <c r="Q56" s="4">
        <v>2.5716000000000001</v>
      </c>
      <c r="R56" s="4">
        <v>3.3000000000000002E-2</v>
      </c>
      <c r="S56" s="4">
        <v>2.4357000000000002</v>
      </c>
      <c r="T56" s="4">
        <v>40.2211</v>
      </c>
      <c r="U56" s="4">
        <v>2.9499999999999998E-2</v>
      </c>
      <c r="V56" s="4">
        <v>2.0724</v>
      </c>
      <c r="W56" s="4">
        <v>5.0000000000000001E-4</v>
      </c>
      <c r="X56" s="4">
        <v>1E-3</v>
      </c>
      <c r="Y56" s="4">
        <v>8.0000000000000004E-4</v>
      </c>
      <c r="Z56" s="4">
        <v>1E-3</v>
      </c>
      <c r="AA56" s="4">
        <v>1.0200000000000001E-2</v>
      </c>
      <c r="AB56" s="4">
        <v>8.8099999999999998E-2</v>
      </c>
      <c r="AC56" s="4">
        <v>1.47E-2</v>
      </c>
      <c r="AD56" s="4">
        <v>7.7999999999999996E-3</v>
      </c>
      <c r="AE56" s="4">
        <v>1.6999999999999999E-3</v>
      </c>
      <c r="AF56" s="4">
        <v>0.36630000000000001</v>
      </c>
      <c r="AG56" s="4">
        <v>4.915</v>
      </c>
      <c r="AH56" s="4">
        <v>3.4807000000000001</v>
      </c>
      <c r="AI56" s="4">
        <v>6.0600000000000001E-2</v>
      </c>
      <c r="AJ56" s="4">
        <v>5.0000000000000001E-4</v>
      </c>
      <c r="AK56" s="4">
        <v>0</v>
      </c>
      <c r="AL56" s="4">
        <v>0</v>
      </c>
      <c r="AM56" s="4">
        <v>1.1000000000000001E-3</v>
      </c>
      <c r="AN56" s="4">
        <v>0</v>
      </c>
      <c r="AO56" s="4">
        <v>2.0000000000000001E-4</v>
      </c>
      <c r="AP56" s="4">
        <v>4.0852000000000004</v>
      </c>
      <c r="AQ56" s="4">
        <v>2.0000000000000001E-4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</row>
    <row r="57" spans="1:55">
      <c r="A57" t="s">
        <v>100</v>
      </c>
      <c r="B57" s="5">
        <v>6.2199999999999998E-2</v>
      </c>
      <c r="C57" s="14">
        <v>0</v>
      </c>
      <c r="D57" s="5">
        <v>3.7970999999999999</v>
      </c>
      <c r="E57" s="4">
        <v>0.1585</v>
      </c>
      <c r="I57" t="s">
        <v>100</v>
      </c>
      <c r="J57" s="4">
        <v>4.9006999999999996</v>
      </c>
      <c r="K57" s="4">
        <v>9.7000000000000003E-3</v>
      </c>
      <c r="L57" s="4">
        <v>1.1900000000000001E-2</v>
      </c>
      <c r="M57" s="4">
        <v>41.727699999999999</v>
      </c>
      <c r="N57" s="4">
        <v>1.1900000000000001E-2</v>
      </c>
      <c r="O57" s="4">
        <v>0.42399999999999999</v>
      </c>
      <c r="P57" s="4">
        <v>5.28E-2</v>
      </c>
      <c r="Q57" s="4">
        <v>1.2733000000000001</v>
      </c>
      <c r="R57" s="4">
        <v>1.7000000000000001E-2</v>
      </c>
      <c r="S57" s="4">
        <v>6.6893000000000002</v>
      </c>
      <c r="T57" s="4">
        <v>5.7351999999999999</v>
      </c>
      <c r="U57" s="4">
        <v>3.2000000000000002E-3</v>
      </c>
      <c r="V57" s="4">
        <v>8.2576000000000001</v>
      </c>
      <c r="W57" s="4">
        <v>4.4000000000000003E-3</v>
      </c>
      <c r="X57" s="4">
        <v>1.6000000000000001E-3</v>
      </c>
      <c r="Y57" s="4">
        <v>3.3999999999999998E-3</v>
      </c>
      <c r="Z57" s="4">
        <v>3.4792999999999998</v>
      </c>
      <c r="AA57" s="4">
        <v>5.4000000000000003E-3</v>
      </c>
      <c r="AB57" s="4">
        <v>0.82179999999999997</v>
      </c>
      <c r="AC57" s="4">
        <v>2.4299999999999999E-2</v>
      </c>
      <c r="AD57" s="4">
        <v>1.03E-2</v>
      </c>
      <c r="AE57" s="4">
        <v>4.4999999999999997E-3</v>
      </c>
      <c r="AF57" s="4">
        <v>0.14280000000000001</v>
      </c>
      <c r="AG57" s="4">
        <v>42.807000000000002</v>
      </c>
      <c r="AH57" s="4">
        <v>7.3400000000000007E-2</v>
      </c>
      <c r="AI57" s="4">
        <v>2.93E-2</v>
      </c>
      <c r="AJ57" s="4">
        <v>4.0000000000000002E-4</v>
      </c>
      <c r="AK57" s="4">
        <v>0</v>
      </c>
      <c r="AL57" s="4">
        <v>1.37E-2</v>
      </c>
      <c r="AM57" s="4">
        <v>1E-4</v>
      </c>
      <c r="AN57" s="4">
        <v>1E-3</v>
      </c>
      <c r="AO57" s="4">
        <v>5.9999999999999995E-4</v>
      </c>
      <c r="AP57" s="4">
        <v>39.334299999999999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1.37E-2</v>
      </c>
    </row>
    <row r="58" spans="1:55">
      <c r="A58" t="s">
        <v>101</v>
      </c>
      <c r="B58" s="5">
        <v>0.1206</v>
      </c>
      <c r="C58" s="14">
        <v>0</v>
      </c>
      <c r="D58" s="5">
        <v>1.6776</v>
      </c>
      <c r="E58" s="4">
        <v>9.9400000000000002E-2</v>
      </c>
      <c r="I58" t="s">
        <v>101</v>
      </c>
      <c r="J58" s="4">
        <v>3.6398999999999999</v>
      </c>
      <c r="K58" s="4">
        <v>0</v>
      </c>
      <c r="L58" s="4">
        <v>1.3100000000000001E-2</v>
      </c>
      <c r="M58" s="4">
        <v>5.8772000000000002</v>
      </c>
      <c r="N58" s="4">
        <v>6.4000000000000003E-3</v>
      </c>
      <c r="O58" s="4">
        <v>0.2697</v>
      </c>
      <c r="P58" s="4">
        <v>3.5299999999999998E-2</v>
      </c>
      <c r="Q58" s="4">
        <v>1.2693000000000001</v>
      </c>
      <c r="R58" s="4">
        <v>2.3300000000000001E-2</v>
      </c>
      <c r="S58" s="4">
        <v>8.6791999999999998</v>
      </c>
      <c r="T58" s="4">
        <v>7.8581000000000003</v>
      </c>
      <c r="U58" s="4">
        <v>1.4999999999999999E-2</v>
      </c>
      <c r="V58" s="4">
        <v>10.453099999999999</v>
      </c>
      <c r="W58" s="4">
        <v>8.5000000000000006E-3</v>
      </c>
      <c r="X58" s="4">
        <v>4.0000000000000002E-4</v>
      </c>
      <c r="Y58" s="4">
        <v>1.9E-3</v>
      </c>
      <c r="Z58" s="4">
        <v>2.0798999999999999</v>
      </c>
      <c r="AA58" s="4">
        <v>1.6400000000000001E-2</v>
      </c>
      <c r="AB58" s="4">
        <v>3.6999999999999998E-2</v>
      </c>
      <c r="AC58" s="4">
        <v>1.9699999999999999E-2</v>
      </c>
      <c r="AD58" s="4">
        <v>8.6999999999999994E-3</v>
      </c>
      <c r="AE58" s="4">
        <v>1.8E-3</v>
      </c>
      <c r="AF58" s="4">
        <v>0.34200000000000003</v>
      </c>
      <c r="AG58" s="4">
        <v>5.3886000000000003</v>
      </c>
      <c r="AH58" s="4">
        <v>2.1100000000000001E-2</v>
      </c>
      <c r="AI58" s="4">
        <v>3.5000000000000001E-3</v>
      </c>
      <c r="AJ58" s="4">
        <v>5.9999999999999995E-4</v>
      </c>
      <c r="AK58" s="4">
        <v>0</v>
      </c>
      <c r="AL58" s="4">
        <v>1.11E-2</v>
      </c>
      <c r="AM58" s="4">
        <v>0</v>
      </c>
      <c r="AN58" s="4">
        <v>0</v>
      </c>
      <c r="AO58" s="4">
        <v>0</v>
      </c>
      <c r="AP58" s="4">
        <v>2.6602999999999999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1.11E-2</v>
      </c>
    </row>
    <row r="59" spans="1:55">
      <c r="A59" t="s">
        <v>102</v>
      </c>
      <c r="B59" s="5">
        <v>0.39229999999999998</v>
      </c>
      <c r="C59" s="14">
        <v>0</v>
      </c>
      <c r="D59" s="5">
        <v>0.24779999999999999</v>
      </c>
      <c r="E59" s="4">
        <v>1.12E-2</v>
      </c>
      <c r="I59" t="s">
        <v>102</v>
      </c>
      <c r="J59" s="4">
        <v>30.7712</v>
      </c>
      <c r="K59" s="4">
        <v>2.3338999999999999</v>
      </c>
      <c r="L59" s="4">
        <v>0.1133</v>
      </c>
      <c r="M59" s="4">
        <v>318.5985</v>
      </c>
      <c r="N59" s="4">
        <v>0.94530000000000003</v>
      </c>
      <c r="O59" s="4">
        <v>6.2918000000000003</v>
      </c>
      <c r="P59" s="4">
        <v>0.501</v>
      </c>
      <c r="Q59" s="4">
        <v>17.0975</v>
      </c>
      <c r="R59" s="4">
        <v>0.41420000000000001</v>
      </c>
      <c r="S59" s="4">
        <v>45.682600000000001</v>
      </c>
      <c r="T59" s="4">
        <v>116.075</v>
      </c>
      <c r="U59" s="4">
        <v>5.96E-2</v>
      </c>
      <c r="V59" s="4">
        <v>69.7042</v>
      </c>
      <c r="W59" s="4">
        <v>2.5999999999999999E-2</v>
      </c>
      <c r="X59" s="4">
        <v>7.4099999999999999E-2</v>
      </c>
      <c r="Y59" s="4">
        <v>2.6700000000000002E-2</v>
      </c>
      <c r="Z59" s="4">
        <v>3.8191000000000002</v>
      </c>
      <c r="AA59" s="4">
        <v>0.41949999999999998</v>
      </c>
      <c r="AB59" s="4">
        <v>6.6688999999999998</v>
      </c>
      <c r="AC59" s="4">
        <v>0.46510000000000001</v>
      </c>
      <c r="AD59" s="4">
        <v>4.6929999999999996</v>
      </c>
      <c r="AE59" s="4">
        <v>0.18160000000000001</v>
      </c>
      <c r="AF59" s="4">
        <v>7.5823</v>
      </c>
      <c r="AG59" s="4">
        <v>266.64879999999999</v>
      </c>
      <c r="AH59" s="4">
        <v>55.774700000000003</v>
      </c>
      <c r="AI59" s="4">
        <v>25.475100000000001</v>
      </c>
      <c r="AJ59" s="4">
        <v>0.14219999999999999</v>
      </c>
      <c r="AK59" s="4">
        <v>1E-4</v>
      </c>
      <c r="AL59" s="4">
        <v>3.5999999999999997E-2</v>
      </c>
      <c r="AM59" s="4">
        <v>5.3900000000000003E-2</v>
      </c>
      <c r="AN59" s="4">
        <v>0.15920000000000001</v>
      </c>
      <c r="AO59" s="4">
        <v>3.1825000000000001</v>
      </c>
      <c r="AP59" s="4">
        <v>225.3176</v>
      </c>
      <c r="AQ59" s="4">
        <v>5.7999999999999996E-3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3.5999999999999997E-2</v>
      </c>
    </row>
    <row r="60" spans="1:55">
      <c r="A60" s="1" t="s">
        <v>103</v>
      </c>
      <c r="B60" s="1"/>
      <c r="C60" s="1"/>
      <c r="D60" s="1"/>
      <c r="E60" s="1"/>
      <c r="F60" s="1"/>
      <c r="G60" s="1"/>
      <c r="H60" s="1"/>
      <c r="I60" s="1"/>
      <c r="J60" s="1">
        <v>1200</v>
      </c>
      <c r="K60" s="1">
        <v>0</v>
      </c>
      <c r="L60" s="1">
        <v>0.9</v>
      </c>
      <c r="M60" s="1">
        <v>2600</v>
      </c>
      <c r="N60" s="1">
        <v>36.4</v>
      </c>
      <c r="O60" s="1">
        <v>400</v>
      </c>
      <c r="P60" s="1">
        <v>8</v>
      </c>
      <c r="Q60" s="1">
        <v>420</v>
      </c>
      <c r="R60" s="1">
        <v>16</v>
      </c>
      <c r="S60" s="1">
        <v>700</v>
      </c>
      <c r="T60" s="1">
        <v>4700</v>
      </c>
      <c r="U60" s="1">
        <v>1.3</v>
      </c>
      <c r="V60" s="1">
        <v>0</v>
      </c>
      <c r="W60" s="1">
        <v>1.2</v>
      </c>
      <c r="X60" s="1">
        <v>2.4</v>
      </c>
      <c r="Y60" s="1">
        <v>1.7</v>
      </c>
      <c r="Z60" s="1">
        <v>90</v>
      </c>
      <c r="AA60" s="1">
        <v>15</v>
      </c>
      <c r="AB60" s="1">
        <v>900</v>
      </c>
      <c r="AC60" s="1">
        <v>11</v>
      </c>
      <c r="AD60" s="1">
        <v>130</v>
      </c>
      <c r="AE60" s="1">
        <v>15.6</v>
      </c>
      <c r="AF60" s="1">
        <v>260</v>
      </c>
      <c r="AG60" s="1">
        <v>1170</v>
      </c>
      <c r="AH60" s="1">
        <v>520</v>
      </c>
      <c r="AI60" s="1">
        <v>0</v>
      </c>
      <c r="AJ60" s="1">
        <v>9</v>
      </c>
      <c r="AK60" s="1">
        <v>3.5</v>
      </c>
      <c r="AL60" s="1">
        <v>2</v>
      </c>
      <c r="AM60" s="1">
        <v>0</v>
      </c>
      <c r="AN60" s="1">
        <v>6.5</v>
      </c>
      <c r="AO60" s="1">
        <v>34</v>
      </c>
      <c r="AP60" s="1">
        <v>0</v>
      </c>
      <c r="AQ60" s="1">
        <v>4.5</v>
      </c>
      <c r="AR60" s="1">
        <v>0.43</v>
      </c>
      <c r="AS60" s="1">
        <v>0.36</v>
      </c>
      <c r="AT60" s="1">
        <v>0.5</v>
      </c>
      <c r="AU60" s="1">
        <v>1</v>
      </c>
      <c r="AV60" s="1">
        <v>1.21</v>
      </c>
      <c r="AW60" s="1">
        <v>1</v>
      </c>
      <c r="AX60" s="4"/>
      <c r="AY60" s="4"/>
      <c r="AZ60" s="4"/>
      <c r="BA60" s="4"/>
      <c r="BB60" s="4"/>
      <c r="BC60" s="4"/>
    </row>
    <row r="61" spans="1:55">
      <c r="A61" s="2" t="s">
        <v>104</v>
      </c>
      <c r="B61" s="2"/>
      <c r="C61" s="2"/>
      <c r="D61" s="2"/>
      <c r="E61" s="2"/>
      <c r="F61" s="2"/>
      <c r="G61" s="2"/>
      <c r="H61" s="2"/>
      <c r="I61" s="2"/>
      <c r="J61" s="2">
        <v>2500</v>
      </c>
      <c r="K61" s="2">
        <v>299.99</v>
      </c>
      <c r="L61" s="2">
        <v>10</v>
      </c>
      <c r="M61" s="2">
        <v>2600</v>
      </c>
      <c r="N61" s="2">
        <v>10000000000</v>
      </c>
      <c r="O61" s="2">
        <v>1114</v>
      </c>
      <c r="P61" s="2">
        <v>45</v>
      </c>
      <c r="Q61" s="2">
        <v>10000000000</v>
      </c>
      <c r="R61" s="2">
        <v>35</v>
      </c>
      <c r="S61" s="2">
        <v>4000</v>
      </c>
      <c r="T61" s="2">
        <v>10000000000</v>
      </c>
      <c r="U61" s="2">
        <v>10000000000</v>
      </c>
      <c r="V61" s="2">
        <v>2900</v>
      </c>
      <c r="W61" s="2">
        <v>10000000000</v>
      </c>
      <c r="X61" s="2">
        <v>10000000000</v>
      </c>
      <c r="Y61" s="2">
        <v>100</v>
      </c>
      <c r="Z61" s="2">
        <v>2000</v>
      </c>
      <c r="AA61" s="2">
        <v>1000</v>
      </c>
      <c r="AB61" s="2">
        <v>3000</v>
      </c>
      <c r="AC61" s="2">
        <v>40</v>
      </c>
      <c r="AD61" s="2">
        <v>260</v>
      </c>
      <c r="AE61" s="2">
        <v>31.2</v>
      </c>
      <c r="AF61" s="2">
        <v>910</v>
      </c>
      <c r="AG61" s="2">
        <v>1620</v>
      </c>
      <c r="AH61" s="2">
        <v>910</v>
      </c>
      <c r="AI61" s="2">
        <v>260</v>
      </c>
      <c r="AJ61" s="2">
        <v>10000000000</v>
      </c>
      <c r="AK61" s="2">
        <v>10000000000</v>
      </c>
      <c r="AL61" s="2">
        <v>10000000000</v>
      </c>
      <c r="AM61" s="2">
        <v>1</v>
      </c>
      <c r="AN61" s="2">
        <v>10000000000</v>
      </c>
      <c r="AO61" s="2">
        <v>10000000000</v>
      </c>
      <c r="AP61" s="2">
        <v>410</v>
      </c>
      <c r="AQ61" s="2">
        <v>10000000000</v>
      </c>
      <c r="AR61" s="2">
        <v>10000000000</v>
      </c>
      <c r="AS61" s="2">
        <v>10000000000</v>
      </c>
      <c r="AT61" s="2">
        <v>10000000000</v>
      </c>
      <c r="AU61" s="2">
        <v>10000000000</v>
      </c>
      <c r="AV61" s="2">
        <v>10000000000</v>
      </c>
      <c r="AW61" s="2">
        <v>10000000000</v>
      </c>
      <c r="AX61" s="4"/>
      <c r="AY61" s="4"/>
      <c r="AZ61" s="4"/>
      <c r="BA61" s="4"/>
      <c r="BB61" s="4"/>
      <c r="BC61" s="4"/>
    </row>
    <row r="62" spans="1:55">
      <c r="A62" t="s">
        <v>105</v>
      </c>
      <c r="J62">
        <f>SUMPRODUCT($C$2:$C$59,J2:J59)</f>
        <v>1200.0000000223463</v>
      </c>
      <c r="K62">
        <f t="shared" ref="K62:AW62" si="0">SUMPRODUCT($C$2:$C$59,K2:K59)</f>
        <v>299.9900000002599</v>
      </c>
      <c r="L62">
        <f t="shared" si="0"/>
        <v>2.7988277423507451</v>
      </c>
      <c r="M62">
        <f t="shared" si="0"/>
        <v>2600.0000000170271</v>
      </c>
      <c r="N62">
        <f t="shared" si="0"/>
        <v>46.810113903789954</v>
      </c>
      <c r="O62">
        <f t="shared" si="0"/>
        <v>1114.0000000547695</v>
      </c>
      <c r="P62">
        <f t="shared" si="0"/>
        <v>28.916573016995233</v>
      </c>
      <c r="Q62">
        <f t="shared" si="0"/>
        <v>651.39841037631413</v>
      </c>
      <c r="R62">
        <f t="shared" si="0"/>
        <v>31.561891713751134</v>
      </c>
      <c r="S62">
        <f t="shared" si="0"/>
        <v>1867.8352363125075</v>
      </c>
      <c r="T62">
        <f t="shared" si="0"/>
        <v>4700.0000000380469</v>
      </c>
      <c r="U62">
        <f t="shared" si="0"/>
        <v>2.3894670327778504</v>
      </c>
      <c r="V62">
        <f t="shared" si="0"/>
        <v>2899.999999542943</v>
      </c>
      <c r="W62">
        <f t="shared" si="0"/>
        <v>2.5174192503528716</v>
      </c>
      <c r="X62">
        <f t="shared" si="0"/>
        <v>3.3761392562884898</v>
      </c>
      <c r="Y62">
        <f t="shared" si="0"/>
        <v>3.6449681931098383</v>
      </c>
      <c r="Z62">
        <f t="shared" si="0"/>
        <v>246.03225756339492</v>
      </c>
      <c r="AA62">
        <f t="shared" si="0"/>
        <v>16.744442640738566</v>
      </c>
      <c r="AB62">
        <f t="shared" si="0"/>
        <v>1891.7745097248364</v>
      </c>
      <c r="AC62">
        <f t="shared" si="0"/>
        <v>16.492151407895996</v>
      </c>
      <c r="AD62">
        <f t="shared" si="0"/>
        <v>242.0681998282455</v>
      </c>
      <c r="AE62">
        <f t="shared" si="0"/>
        <v>19.096035867273038</v>
      </c>
      <c r="AF62">
        <f t="shared" si="0"/>
        <v>347.52779483905528</v>
      </c>
      <c r="AG62">
        <f t="shared" si="0"/>
        <v>1433.8379306579538</v>
      </c>
      <c r="AH62">
        <f t="shared" si="0"/>
        <v>909.99999997074292</v>
      </c>
      <c r="AI62">
        <f t="shared" si="0"/>
        <v>228.03174156790368</v>
      </c>
      <c r="AJ62">
        <f t="shared" si="0"/>
        <v>9.7186243591879879</v>
      </c>
      <c r="AK62">
        <f t="shared" si="0"/>
        <v>6.4379812386307655</v>
      </c>
      <c r="AL62">
        <f t="shared" si="0"/>
        <v>2.0000000000057248</v>
      </c>
      <c r="AM62">
        <f t="shared" si="0"/>
        <v>1.0000000000458473</v>
      </c>
      <c r="AN62">
        <f t="shared" si="0"/>
        <v>6.4999999999137312</v>
      </c>
      <c r="AO62">
        <f t="shared" si="0"/>
        <v>35.191112089470025</v>
      </c>
      <c r="AP62">
        <f t="shared" si="0"/>
        <v>368.65066865012273</v>
      </c>
      <c r="AQ62">
        <f t="shared" si="0"/>
        <v>4.4999999998952545</v>
      </c>
      <c r="AR62">
        <f t="shared" si="0"/>
        <v>1.7444693843086023</v>
      </c>
      <c r="AS62">
        <f t="shared" si="0"/>
        <v>0.35999999998253251</v>
      </c>
      <c r="AT62">
        <f t="shared" si="0"/>
        <v>0.50000000000000011</v>
      </c>
      <c r="AU62">
        <f t="shared" si="0"/>
        <v>2.6263085190769644</v>
      </c>
      <c r="AV62">
        <f t="shared" si="0"/>
        <v>1.2099999998397977</v>
      </c>
      <c r="AW62">
        <f t="shared" si="0"/>
        <v>1.0000000000024876</v>
      </c>
    </row>
    <row r="63" spans="1:55">
      <c r="O63" s="15">
        <v>400</v>
      </c>
      <c r="AD63" s="12">
        <f>0.05*M60</f>
        <v>130</v>
      </c>
      <c r="AE63" s="12">
        <f>0.006*M60</f>
        <v>15.6</v>
      </c>
      <c r="AF63" s="12">
        <f>0.1*M60</f>
        <v>260</v>
      </c>
      <c r="AG63" s="12">
        <f>0.45*M60</f>
        <v>1170</v>
      </c>
      <c r="AH63" s="12">
        <f>0.2*M60</f>
        <v>520</v>
      </c>
      <c r="AI63" s="12">
        <v>0</v>
      </c>
    </row>
    <row r="64" spans="1:55">
      <c r="A64" t="s">
        <v>106</v>
      </c>
      <c r="B64">
        <f>COUNTIF(K64:AW64,"x")</f>
        <v>4</v>
      </c>
      <c r="J64" t="str">
        <f>IF(OR(J62&lt;J60,J62&gt;J61),"x","")</f>
        <v/>
      </c>
      <c r="K64" t="str">
        <f t="shared" ref="K64:AW64" si="1">IF(OR(K62&lt;K60,K62&gt;K61),"x","")</f>
        <v>x</v>
      </c>
      <c r="L64" t="str">
        <f t="shared" si="1"/>
        <v/>
      </c>
      <c r="O64" s="13">
        <v>1000</v>
      </c>
      <c r="P64" t="str">
        <f t="shared" si="1"/>
        <v/>
      </c>
      <c r="Q64" t="str">
        <f t="shared" si="1"/>
        <v/>
      </c>
      <c r="R64" s="8" t="str">
        <f t="shared" si="1"/>
        <v/>
      </c>
      <c r="S64" t="str">
        <f t="shared" si="1"/>
        <v/>
      </c>
      <c r="U64" t="str">
        <f t="shared" si="1"/>
        <v/>
      </c>
      <c r="W64" t="str">
        <f t="shared" si="1"/>
        <v/>
      </c>
      <c r="X64" t="str">
        <f t="shared" si="1"/>
        <v/>
      </c>
      <c r="Y64" t="str">
        <f t="shared" si="1"/>
        <v/>
      </c>
      <c r="Z64" t="str">
        <f t="shared" si="1"/>
        <v/>
      </c>
      <c r="AA64" t="str">
        <f t="shared" si="1"/>
        <v/>
      </c>
      <c r="AB64" t="str">
        <f t="shared" si="1"/>
        <v/>
      </c>
      <c r="AC64" t="str">
        <f t="shared" si="1"/>
        <v/>
      </c>
      <c r="AD64" s="13">
        <f>0.1*M61</f>
        <v>260</v>
      </c>
      <c r="AE64" s="13">
        <f>0.012*M61</f>
        <v>31.2</v>
      </c>
      <c r="AF64" s="13">
        <f>0.35*M61</f>
        <v>909.99999999999989</v>
      </c>
      <c r="AG64" s="13">
        <f>0.65*M61</f>
        <v>1690</v>
      </c>
      <c r="AH64" s="13">
        <f>0.35*M61</f>
        <v>909.99999999999989</v>
      </c>
      <c r="AI64" s="13">
        <f>0.1*M61</f>
        <v>260</v>
      </c>
      <c r="AK64" t="str">
        <f t="shared" si="1"/>
        <v/>
      </c>
      <c r="AL64" s="8" t="str">
        <f t="shared" si="1"/>
        <v/>
      </c>
      <c r="AN64" t="str">
        <f t="shared" si="1"/>
        <v>x</v>
      </c>
      <c r="AP64" t="str">
        <f t="shared" si="1"/>
        <v/>
      </c>
      <c r="AR64" t="str">
        <f t="shared" si="1"/>
        <v/>
      </c>
      <c r="AS64" t="str">
        <f t="shared" si="1"/>
        <v>x</v>
      </c>
      <c r="AT64" s="8" t="str">
        <f t="shared" si="1"/>
        <v/>
      </c>
      <c r="AU64" t="str">
        <f t="shared" si="1"/>
        <v/>
      </c>
      <c r="AV64" t="str">
        <f t="shared" si="1"/>
        <v>x</v>
      </c>
      <c r="AW64" s="8" t="str">
        <f t="shared" si="1"/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4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5"/>
  <cols>
    <col min="1" max="1" width="27.140625" bestFit="1" customWidth="1"/>
    <col min="4" max="4" width="15.85546875" bestFit="1" customWidth="1"/>
    <col min="17" max="17" width="11.85546875" customWidth="1"/>
    <col min="19" max="19" width="11.28515625" customWidth="1"/>
    <col min="20" max="20" width="10.28515625" customWidth="1"/>
    <col min="21" max="21" width="10.140625" customWidth="1"/>
  </cols>
  <sheetData>
    <row r="1" spans="1:49" ht="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I1" t="s">
        <v>0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</row>
    <row r="2" spans="1:49">
      <c r="A2" t="s">
        <v>45</v>
      </c>
      <c r="B2" s="11">
        <v>9.9099999999999994E-2</v>
      </c>
      <c r="C2" s="14">
        <v>0</v>
      </c>
      <c r="D2" s="11">
        <v>0.58760000000000001</v>
      </c>
      <c r="E2" s="4">
        <v>7.4999999999999997E-3</v>
      </c>
      <c r="I2" t="s">
        <v>45</v>
      </c>
      <c r="J2" s="4">
        <v>112.2304</v>
      </c>
      <c r="K2" s="4">
        <v>11.6225</v>
      </c>
      <c r="L2" s="4">
        <v>1.12E-2</v>
      </c>
      <c r="M2" s="4">
        <v>70.113600000000005</v>
      </c>
      <c r="N2" s="4">
        <v>3.2000000000000002E-3</v>
      </c>
      <c r="O2" s="4">
        <v>5.0503999999999998</v>
      </c>
      <c r="P2" s="4">
        <v>4.2900000000000001E-2</v>
      </c>
      <c r="Q2" s="4">
        <v>9.9512</v>
      </c>
      <c r="R2" s="4">
        <v>0.10979999999999999</v>
      </c>
      <c r="S2" s="4">
        <v>93.171700000000001</v>
      </c>
      <c r="T2" s="4">
        <v>148.16040000000001</v>
      </c>
      <c r="U2" s="4">
        <v>0.17810000000000001</v>
      </c>
      <c r="V2" s="4">
        <v>45.851700000000001</v>
      </c>
      <c r="W2" s="4">
        <v>3.9600000000000003E-2</v>
      </c>
      <c r="X2" s="4">
        <v>0.42880000000000001</v>
      </c>
      <c r="Y2" s="4">
        <v>3.9300000000000002E-2</v>
      </c>
      <c r="Z2" s="4">
        <v>5.3199999999999997E-2</v>
      </c>
      <c r="AA2" s="4">
        <v>8.5900000000000004E-2</v>
      </c>
      <c r="AB2" s="4">
        <v>33.492600000000003</v>
      </c>
      <c r="AC2" s="4">
        <v>0.40239999999999998</v>
      </c>
      <c r="AD2" s="4">
        <v>1.1927000000000001</v>
      </c>
      <c r="AE2" s="4">
        <v>0.69530000000000003</v>
      </c>
      <c r="AF2" s="4">
        <v>12.988300000000001</v>
      </c>
      <c r="AG2" s="4">
        <v>20.546500000000002</v>
      </c>
      <c r="AH2" s="4">
        <v>37.088799999999999</v>
      </c>
      <c r="AI2" s="4">
        <v>22.0016</v>
      </c>
      <c r="AJ2" s="4">
        <v>2.9999999999999997E-4</v>
      </c>
      <c r="AK2" s="4">
        <v>2.9999999999999997E-4</v>
      </c>
      <c r="AL2" s="4">
        <v>2.0000000000000001E-4</v>
      </c>
      <c r="AM2" s="4">
        <v>0.3876</v>
      </c>
      <c r="AN2" s="4">
        <v>0</v>
      </c>
      <c r="AO2" s="4">
        <v>3.2000000000000002E-3</v>
      </c>
      <c r="AP2" s="4">
        <v>33.155200000000001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2.9999999999999997E-4</v>
      </c>
      <c r="AW2" s="4">
        <v>2.0000000000000001E-4</v>
      </c>
    </row>
    <row r="3" spans="1:49">
      <c r="A3" t="s">
        <v>46</v>
      </c>
      <c r="B3" s="11">
        <v>7.0800000000000002E-2</v>
      </c>
      <c r="C3" s="14">
        <v>0</v>
      </c>
      <c r="D3" s="11">
        <v>1.1396999999999999</v>
      </c>
      <c r="E3" s="4">
        <v>7.1664000000000003</v>
      </c>
      <c r="I3" t="s">
        <v>46</v>
      </c>
      <c r="J3" s="4">
        <v>120.6931</v>
      </c>
      <c r="K3" s="4">
        <v>6.1955</v>
      </c>
      <c r="L3" s="4">
        <v>1.23E-2</v>
      </c>
      <c r="M3" s="4">
        <v>47.7256</v>
      </c>
      <c r="N3" s="4">
        <v>1.6999999999999999E-3</v>
      </c>
      <c r="O3" s="4">
        <v>5.1965000000000003</v>
      </c>
      <c r="P3" s="4">
        <v>3.27E-2</v>
      </c>
      <c r="Q3" s="4">
        <v>11.197699999999999</v>
      </c>
      <c r="R3" s="4">
        <v>9.1200000000000003E-2</v>
      </c>
      <c r="S3" s="4">
        <v>96.825000000000003</v>
      </c>
      <c r="T3" s="4">
        <v>153.6514</v>
      </c>
      <c r="U3" s="4">
        <v>0.18010000000000001</v>
      </c>
      <c r="V3" s="4">
        <v>42.996299999999998</v>
      </c>
      <c r="W3" s="4">
        <v>3.6799999999999999E-2</v>
      </c>
      <c r="X3" s="4">
        <v>0.46899999999999997</v>
      </c>
      <c r="Y3" s="4">
        <v>0.04</v>
      </c>
      <c r="Z3" s="4">
        <v>0.1888</v>
      </c>
      <c r="AA3" s="4">
        <v>2.3300000000000001E-2</v>
      </c>
      <c r="AB3" s="4">
        <v>53.646299999999997</v>
      </c>
      <c r="AC3" s="4">
        <v>0.44169999999999998</v>
      </c>
      <c r="AD3" s="4">
        <v>0.38740000000000002</v>
      </c>
      <c r="AE3" s="4">
        <v>7.7299999999999994E-2</v>
      </c>
      <c r="AF3" s="4">
        <v>13.527699999999999</v>
      </c>
      <c r="AG3" s="4">
        <v>21.359000000000002</v>
      </c>
      <c r="AH3" s="4">
        <v>12.723800000000001</v>
      </c>
      <c r="AI3" s="4">
        <v>8.2257999999999996</v>
      </c>
      <c r="AJ3" s="4">
        <v>0</v>
      </c>
      <c r="AK3" s="4">
        <v>0</v>
      </c>
      <c r="AL3" s="4">
        <v>1.5E-3</v>
      </c>
      <c r="AM3" s="4">
        <v>0.40960000000000002</v>
      </c>
      <c r="AN3" s="4">
        <v>0</v>
      </c>
      <c r="AO3" s="4">
        <v>0</v>
      </c>
      <c r="AP3" s="4">
        <v>12.071899999999999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1.5E-3</v>
      </c>
    </row>
    <row r="4" spans="1:49">
      <c r="A4" t="s">
        <v>47</v>
      </c>
      <c r="B4" s="11">
        <v>0.59930000000000005</v>
      </c>
      <c r="C4" s="14">
        <v>0.4254047081973828</v>
      </c>
      <c r="D4" s="11">
        <v>0.1472</v>
      </c>
      <c r="E4" s="4">
        <v>1.2999999999999999E-3</v>
      </c>
      <c r="I4" t="s">
        <v>47</v>
      </c>
      <c r="J4" s="4">
        <v>572.33820000000003</v>
      </c>
      <c r="K4" s="4">
        <v>70.917599999999993</v>
      </c>
      <c r="L4" s="4">
        <v>5.1999999999999998E-2</v>
      </c>
      <c r="M4" s="4">
        <v>307.15129999999999</v>
      </c>
      <c r="N4" s="4">
        <v>2.7300000000000001E-2</v>
      </c>
      <c r="O4" s="4">
        <v>12.1394</v>
      </c>
      <c r="P4" s="4">
        <v>0.502</v>
      </c>
      <c r="Q4" s="4">
        <v>26.008199999999999</v>
      </c>
      <c r="R4" s="4">
        <v>0.16309999999999999</v>
      </c>
      <c r="S4" s="4">
        <v>468.78140000000002</v>
      </c>
      <c r="T4" s="4">
        <v>172.98570000000001</v>
      </c>
      <c r="U4" s="4">
        <v>0.38990000000000002</v>
      </c>
      <c r="V4" s="4">
        <v>916.19219999999996</v>
      </c>
      <c r="W4" s="4">
        <v>5.0700000000000002E-2</v>
      </c>
      <c r="X4" s="4">
        <v>1.0942000000000001</v>
      </c>
      <c r="Y4" s="4">
        <v>7.7399999999999997E-2</v>
      </c>
      <c r="Z4" s="4">
        <v>8.9200000000000002E-2</v>
      </c>
      <c r="AA4" s="4">
        <v>0.23280000000000001</v>
      </c>
      <c r="AB4" s="4">
        <v>182.9759</v>
      </c>
      <c r="AC4" s="4">
        <v>2.7631000000000001</v>
      </c>
      <c r="AD4" s="4">
        <v>5.0095999999999998</v>
      </c>
      <c r="AE4" s="4">
        <v>1.9392</v>
      </c>
      <c r="AF4" s="4">
        <v>83.631399999999999</v>
      </c>
      <c r="AG4" s="4">
        <v>19.906099999999999</v>
      </c>
      <c r="AH4" s="4">
        <v>203.3664</v>
      </c>
      <c r="AI4" s="4">
        <v>125.3811</v>
      </c>
      <c r="AJ4" s="4">
        <v>2.3400000000000001E-2</v>
      </c>
      <c r="AK4" s="4">
        <v>2.3E-3</v>
      </c>
      <c r="AL4" s="4">
        <v>2.0000000000000001E-4</v>
      </c>
      <c r="AM4" s="4">
        <v>1.8263</v>
      </c>
      <c r="AN4" s="4">
        <v>4.7999999999999996E-3</v>
      </c>
      <c r="AO4" s="4">
        <v>1.4E-3</v>
      </c>
      <c r="AP4" s="4">
        <v>169.3818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2.3E-3</v>
      </c>
      <c r="AW4" s="4">
        <v>2.0000000000000001E-4</v>
      </c>
    </row>
    <row r="5" spans="1:49">
      <c r="A5" t="s">
        <v>48</v>
      </c>
      <c r="B5" s="11">
        <v>0.21199999999999999</v>
      </c>
      <c r="C5" s="14">
        <v>0</v>
      </c>
      <c r="D5" s="11">
        <v>0.52500000000000002</v>
      </c>
      <c r="E5" s="4">
        <v>4.1999999999999997E-3</v>
      </c>
      <c r="G5" s="9" t="s">
        <v>1</v>
      </c>
      <c r="I5" t="s">
        <v>48</v>
      </c>
      <c r="J5" s="4">
        <v>115.7822</v>
      </c>
      <c r="K5" s="4">
        <v>20.878599999999999</v>
      </c>
      <c r="L5" s="4">
        <v>6.1400000000000003E-2</v>
      </c>
      <c r="M5" s="4">
        <v>131.46209999999999</v>
      </c>
      <c r="N5" s="4">
        <v>0.57920000000000005</v>
      </c>
      <c r="O5" s="4">
        <v>8.9646000000000008</v>
      </c>
      <c r="P5" s="4">
        <v>0.32790000000000002</v>
      </c>
      <c r="Q5" s="4">
        <v>15.715999999999999</v>
      </c>
      <c r="R5" s="4">
        <v>0.32200000000000001</v>
      </c>
      <c r="S5" s="4">
        <v>98.881</v>
      </c>
      <c r="T5" s="4">
        <v>174.27010000000001</v>
      </c>
      <c r="U5" s="4">
        <v>0.19040000000000001</v>
      </c>
      <c r="V5" s="4">
        <v>64.518799999999999</v>
      </c>
      <c r="W5" s="4">
        <v>5.0299999999999997E-2</v>
      </c>
      <c r="X5" s="4">
        <v>0.36559999999999998</v>
      </c>
      <c r="Y5" s="4">
        <v>6.3100000000000003E-2</v>
      </c>
      <c r="Z5" s="4">
        <v>1.4683999999999999</v>
      </c>
      <c r="AA5" s="4">
        <v>0.24540000000000001</v>
      </c>
      <c r="AB5" s="4">
        <v>72.1126</v>
      </c>
      <c r="AC5" s="4">
        <v>0.59</v>
      </c>
      <c r="AD5" s="4">
        <v>2.1829000000000001</v>
      </c>
      <c r="AE5" s="4">
        <v>0.7913</v>
      </c>
      <c r="AF5" s="4">
        <v>13.4574</v>
      </c>
      <c r="AG5" s="4">
        <v>68.491699999999994</v>
      </c>
      <c r="AH5" s="4">
        <v>52.687800000000003</v>
      </c>
      <c r="AI5" s="4">
        <v>31.359500000000001</v>
      </c>
      <c r="AJ5" s="4">
        <v>7.2999999999999995E-2</v>
      </c>
      <c r="AK5" s="4">
        <v>1E-4</v>
      </c>
      <c r="AL5" s="4">
        <v>1.6999999999999999E-3</v>
      </c>
      <c r="AM5" s="4">
        <v>0.29880000000000001</v>
      </c>
      <c r="AN5" s="4">
        <v>1.72E-2</v>
      </c>
      <c r="AO5" s="4">
        <v>0.1578</v>
      </c>
      <c r="AP5" s="4">
        <v>82.950699999999998</v>
      </c>
      <c r="AQ5" s="4">
        <v>1.6999999999999999E-3</v>
      </c>
      <c r="AR5" s="4">
        <v>0</v>
      </c>
      <c r="AS5" s="4">
        <v>0</v>
      </c>
      <c r="AT5" s="4">
        <v>0</v>
      </c>
      <c r="AU5" s="4">
        <v>1E-4</v>
      </c>
      <c r="AV5" s="4">
        <v>0</v>
      </c>
      <c r="AW5" s="4">
        <v>1.6999999999999999E-3</v>
      </c>
    </row>
    <row r="6" spans="1:49">
      <c r="A6" t="s">
        <v>49</v>
      </c>
      <c r="B6" s="11">
        <v>0.26269999999999999</v>
      </c>
      <c r="C6" s="14">
        <v>0</v>
      </c>
      <c r="D6" s="11">
        <v>0.26650000000000001</v>
      </c>
      <c r="E6" s="4">
        <v>5.1999999999999998E-3</v>
      </c>
      <c r="G6" s="8">
        <f>SUMPRODUCT(B2:B59,C2:C59)</f>
        <v>4.5226549731756727</v>
      </c>
      <c r="I6" t="s">
        <v>49</v>
      </c>
      <c r="J6" s="4">
        <v>107.327</v>
      </c>
      <c r="K6" s="4">
        <v>5.0785999999999998</v>
      </c>
      <c r="L6" s="4">
        <v>0.1186</v>
      </c>
      <c r="M6" s="4">
        <v>92.5672</v>
      </c>
      <c r="N6" s="4">
        <v>0.62890000000000001</v>
      </c>
      <c r="O6" s="4">
        <v>15.898099999999999</v>
      </c>
      <c r="P6" s="4">
        <v>0.81320000000000003</v>
      </c>
      <c r="Q6" s="4">
        <v>23.186199999999999</v>
      </c>
      <c r="R6" s="4">
        <v>0.77159999999999995</v>
      </c>
      <c r="S6" s="4">
        <v>101.274</v>
      </c>
      <c r="T6" s="4">
        <v>184.1635</v>
      </c>
      <c r="U6" s="4">
        <v>0.17610000000000001</v>
      </c>
      <c r="V6" s="4">
        <v>51.569400000000002</v>
      </c>
      <c r="W6" s="4">
        <v>8.9599999999999999E-2</v>
      </c>
      <c r="X6" s="4">
        <v>0.40089999999999998</v>
      </c>
      <c r="Y6" s="4">
        <v>9.4799999999999995E-2</v>
      </c>
      <c r="Z6" s="4">
        <v>2.6533000000000002</v>
      </c>
      <c r="AA6" s="4">
        <v>0.56489999999999996</v>
      </c>
      <c r="AB6" s="4">
        <v>69.187799999999996</v>
      </c>
      <c r="AC6" s="4">
        <v>0.81359999999999999</v>
      </c>
      <c r="AD6" s="4">
        <v>1.7105999999999999</v>
      </c>
      <c r="AE6" s="4">
        <v>0.24049999999999999</v>
      </c>
      <c r="AF6" s="4">
        <v>14.720599999999999</v>
      </c>
      <c r="AG6" s="4">
        <v>63.320500000000003</v>
      </c>
      <c r="AH6" s="4">
        <v>15.789300000000001</v>
      </c>
      <c r="AI6" s="4">
        <v>8.1903000000000006</v>
      </c>
      <c r="AJ6" s="4">
        <v>5.45E-2</v>
      </c>
      <c r="AK6" s="4">
        <v>0</v>
      </c>
      <c r="AL6" s="4">
        <v>1.2500000000000001E-2</v>
      </c>
      <c r="AM6" s="4">
        <v>0.33660000000000001</v>
      </c>
      <c r="AN6" s="4">
        <v>2.07E-2</v>
      </c>
      <c r="AO6" s="4">
        <v>0.30590000000000001</v>
      </c>
      <c r="AP6" s="4">
        <v>40.554299999999998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1.2500000000000001E-2</v>
      </c>
    </row>
    <row r="7" spans="1:49">
      <c r="A7" t="s">
        <v>50</v>
      </c>
      <c r="B7" s="11">
        <v>0.51329999999999998</v>
      </c>
      <c r="C7" s="14">
        <v>0</v>
      </c>
      <c r="D7" s="11">
        <v>0.16020000000000001</v>
      </c>
      <c r="E7" s="4">
        <v>7.3999999999999996E-2</v>
      </c>
      <c r="I7" t="s">
        <v>50</v>
      </c>
      <c r="J7" s="4">
        <v>24.0837</v>
      </c>
      <c r="K7" s="4">
        <v>89.172700000000006</v>
      </c>
      <c r="L7" s="4">
        <v>7.9500000000000001E-2</v>
      </c>
      <c r="M7" s="4">
        <v>277.68169999999998</v>
      </c>
      <c r="N7" s="4">
        <v>6.4000000000000003E-3</v>
      </c>
      <c r="O7" s="4">
        <v>9.7468000000000004</v>
      </c>
      <c r="P7" s="4">
        <v>2.3793000000000002</v>
      </c>
      <c r="Q7" s="4">
        <v>19.584700000000002</v>
      </c>
      <c r="R7" s="4">
        <v>4.6970999999999998</v>
      </c>
      <c r="S7" s="4">
        <v>187.17740000000001</v>
      </c>
      <c r="T7" s="4">
        <v>288.16730000000001</v>
      </c>
      <c r="U7" s="4">
        <v>0.17960000000000001</v>
      </c>
      <c r="V7" s="4">
        <v>101.6397</v>
      </c>
      <c r="W7" s="4">
        <v>6.4199999999999993E-2</v>
      </c>
      <c r="X7" s="4">
        <v>2.6354000000000002</v>
      </c>
      <c r="Y7" s="4">
        <v>0.34079999999999999</v>
      </c>
      <c r="Z7" s="4">
        <v>2.4400000000000002E-2</v>
      </c>
      <c r="AA7" s="4">
        <v>0.4284</v>
      </c>
      <c r="AB7" s="4">
        <v>3.2800000000000003E-2</v>
      </c>
      <c r="AC7" s="4">
        <v>5.9645000000000001</v>
      </c>
      <c r="AD7" s="4">
        <v>4.1191000000000004</v>
      </c>
      <c r="AE7" s="4">
        <v>0.72550000000000003</v>
      </c>
      <c r="AF7" s="4">
        <v>100.4131</v>
      </c>
      <c r="AG7" s="4">
        <v>0.43280000000000002</v>
      </c>
      <c r="AH7" s="4">
        <v>170.03440000000001</v>
      </c>
      <c r="AI7" s="4">
        <v>66.095500000000001</v>
      </c>
      <c r="AJ7" s="4">
        <v>6.7000000000000002E-3</v>
      </c>
      <c r="AK7" s="4">
        <v>0</v>
      </c>
      <c r="AL7" s="4">
        <v>0</v>
      </c>
      <c r="AM7" s="4">
        <v>0</v>
      </c>
      <c r="AN7" s="4">
        <v>3.1412</v>
      </c>
      <c r="AO7" s="4">
        <v>1E-3</v>
      </c>
      <c r="AP7" s="4">
        <v>81.177899999999994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</row>
    <row r="8" spans="1:49">
      <c r="A8" t="s">
        <v>51</v>
      </c>
      <c r="B8" s="11">
        <v>0.92230000000000001</v>
      </c>
      <c r="C8" s="14">
        <v>0</v>
      </c>
      <c r="D8" s="11">
        <v>0.10730000000000001</v>
      </c>
      <c r="E8" s="4">
        <v>1.6999999999999999E-3</v>
      </c>
      <c r="I8" t="s">
        <v>51</v>
      </c>
      <c r="J8" s="4">
        <v>17.374500000000001</v>
      </c>
      <c r="K8" s="4">
        <v>88.070999999999998</v>
      </c>
      <c r="L8" s="4">
        <v>0.1159</v>
      </c>
      <c r="M8" s="4">
        <v>322.90940000000001</v>
      </c>
      <c r="N8" s="4">
        <v>0.13059999999999999</v>
      </c>
      <c r="O8" s="4">
        <v>12.2424</v>
      </c>
      <c r="P8" s="4">
        <v>2.1785000000000001</v>
      </c>
      <c r="Q8" s="4">
        <v>26.367799999999999</v>
      </c>
      <c r="R8" s="4">
        <v>5.0937999999999999</v>
      </c>
      <c r="S8" s="4">
        <v>258.69830000000002</v>
      </c>
      <c r="T8" s="4">
        <v>383.80680000000001</v>
      </c>
      <c r="U8" s="4">
        <v>0.251</v>
      </c>
      <c r="V8" s="4">
        <v>518.81830000000002</v>
      </c>
      <c r="W8" s="4">
        <v>0.29089999999999999</v>
      </c>
      <c r="X8" s="4">
        <v>1.8193999999999999</v>
      </c>
      <c r="Y8" s="4">
        <v>0.34189999999999998</v>
      </c>
      <c r="Z8" s="4">
        <v>0.17979999999999999</v>
      </c>
      <c r="AA8" s="4">
        <v>0.25869999999999999</v>
      </c>
      <c r="AB8" s="4">
        <v>3.2570000000000001</v>
      </c>
      <c r="AC8" s="4">
        <v>4.3559000000000001</v>
      </c>
      <c r="AD8" s="4">
        <v>14.079499999999999</v>
      </c>
      <c r="AE8" s="4">
        <v>1.5813999999999999</v>
      </c>
      <c r="AF8" s="4">
        <v>117.20950000000001</v>
      </c>
      <c r="AG8" s="4">
        <v>7.2168000000000001</v>
      </c>
      <c r="AH8" s="4">
        <v>190.3331</v>
      </c>
      <c r="AI8" s="4">
        <v>69.407300000000006</v>
      </c>
      <c r="AJ8" s="4">
        <v>8.0500000000000002E-2</v>
      </c>
      <c r="AK8" s="4">
        <v>2.0000000000000001E-4</v>
      </c>
      <c r="AL8" s="4">
        <v>0</v>
      </c>
      <c r="AM8" s="4">
        <v>1.6000000000000001E-3</v>
      </c>
      <c r="AN8" s="4">
        <v>2.9136000000000002</v>
      </c>
      <c r="AO8" s="4">
        <v>0.29899999999999999</v>
      </c>
      <c r="AP8" s="4">
        <v>105.85509999999999</v>
      </c>
      <c r="AQ8" s="4">
        <v>1.5E-3</v>
      </c>
      <c r="AR8" s="4">
        <v>0</v>
      </c>
      <c r="AS8" s="4">
        <v>0</v>
      </c>
      <c r="AT8" s="4">
        <v>0</v>
      </c>
      <c r="AU8" s="4">
        <v>0</v>
      </c>
      <c r="AV8" s="4">
        <v>2.0000000000000001E-4</v>
      </c>
      <c r="AW8" s="4">
        <v>0</v>
      </c>
    </row>
    <row r="9" spans="1:49">
      <c r="A9" t="s">
        <v>52</v>
      </c>
      <c r="B9" s="11">
        <v>0.49590000000000001</v>
      </c>
      <c r="C9" s="14">
        <v>0</v>
      </c>
      <c r="D9" s="11">
        <v>5.1900000000000002E-2</v>
      </c>
      <c r="E9" s="4">
        <v>0.2157</v>
      </c>
      <c r="I9" t="s">
        <v>52</v>
      </c>
      <c r="J9" s="4">
        <v>18.075299999999999</v>
      </c>
      <c r="K9" s="4">
        <v>74.643100000000004</v>
      </c>
      <c r="L9" s="4">
        <v>0.33589999999999998</v>
      </c>
      <c r="M9" s="4">
        <v>177.4522</v>
      </c>
      <c r="N9" s="4">
        <v>0.14000000000000001</v>
      </c>
      <c r="O9" s="4">
        <v>11.0227</v>
      </c>
      <c r="P9" s="4">
        <v>1.7841</v>
      </c>
      <c r="Q9" s="4">
        <v>21.396100000000001</v>
      </c>
      <c r="R9" s="4">
        <v>5.5925000000000002</v>
      </c>
      <c r="S9" s="4">
        <v>232.49549999999999</v>
      </c>
      <c r="T9" s="4">
        <v>339.38080000000002</v>
      </c>
      <c r="U9" s="4">
        <v>0.35909999999999997</v>
      </c>
      <c r="V9" s="4">
        <v>890.9991</v>
      </c>
      <c r="W9" s="4">
        <v>0.58540000000000003</v>
      </c>
      <c r="X9" s="4">
        <v>2.0207999999999999</v>
      </c>
      <c r="Y9" s="4">
        <v>0.37990000000000002</v>
      </c>
      <c r="Z9" s="4">
        <v>0.1731</v>
      </c>
      <c r="AA9" s="4">
        <v>0.3997</v>
      </c>
      <c r="AB9" s="4">
        <v>110.39400000000001</v>
      </c>
      <c r="AC9" s="4">
        <v>2.839</v>
      </c>
      <c r="AD9" s="4">
        <v>9.4353999999999996</v>
      </c>
      <c r="AE9" s="4">
        <v>1.3158000000000001</v>
      </c>
      <c r="AF9" s="4">
        <v>94.439300000000003</v>
      </c>
      <c r="AG9" s="4">
        <v>9.1341999999999999</v>
      </c>
      <c r="AH9" s="4">
        <v>67.561999999999998</v>
      </c>
      <c r="AI9" s="4">
        <v>21.4389</v>
      </c>
      <c r="AJ9" s="4">
        <v>0.1482</v>
      </c>
      <c r="AK9" s="4">
        <v>2.9999999999999997E-4</v>
      </c>
      <c r="AL9" s="4">
        <v>0</v>
      </c>
      <c r="AM9" s="4">
        <v>2.0000000000000001E-4</v>
      </c>
      <c r="AN9" s="4">
        <v>3.3167</v>
      </c>
      <c r="AO9" s="4">
        <v>0.76319999999999999</v>
      </c>
      <c r="AP9" s="4">
        <v>6.0730000000000004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2.9999999999999997E-4</v>
      </c>
      <c r="AW9" s="4">
        <v>0</v>
      </c>
    </row>
    <row r="10" spans="1:49">
      <c r="A10" t="s">
        <v>53</v>
      </c>
      <c r="B10" s="11">
        <v>1.2511000000000001</v>
      </c>
      <c r="C10" s="14">
        <v>0</v>
      </c>
      <c r="D10" s="11">
        <v>0.19850000000000001</v>
      </c>
      <c r="E10" s="4">
        <v>8.6E-3</v>
      </c>
      <c r="I10" t="s">
        <v>53</v>
      </c>
      <c r="J10" s="4">
        <v>13.226699999999999</v>
      </c>
      <c r="K10" s="4">
        <v>84.345699999999994</v>
      </c>
      <c r="L10" s="4">
        <v>0.1138</v>
      </c>
      <c r="M10" s="4">
        <v>212.97540000000001</v>
      </c>
      <c r="N10" s="4">
        <v>4.36E-2</v>
      </c>
      <c r="O10" s="4">
        <v>9.2998999999999992</v>
      </c>
      <c r="P10" s="4">
        <v>2.4300000000000002</v>
      </c>
      <c r="Q10" s="4">
        <v>28.1463</v>
      </c>
      <c r="R10" s="4">
        <v>5.15</v>
      </c>
      <c r="S10" s="4">
        <v>237.86189999999999</v>
      </c>
      <c r="T10" s="4">
        <v>407.53500000000003</v>
      </c>
      <c r="U10" s="4">
        <v>0.2883</v>
      </c>
      <c r="V10" s="4">
        <v>76.709000000000003</v>
      </c>
      <c r="W10" s="4">
        <v>0.33889999999999998</v>
      </c>
      <c r="X10" s="4">
        <v>2.1103000000000001</v>
      </c>
      <c r="Y10" s="4">
        <v>0.45050000000000001</v>
      </c>
      <c r="Z10" s="4">
        <v>0.17469999999999999</v>
      </c>
      <c r="AA10" s="4">
        <v>0.21779999999999999</v>
      </c>
      <c r="AB10" s="4">
        <v>1.1218999999999999</v>
      </c>
      <c r="AC10" s="4">
        <v>4.9137000000000004</v>
      </c>
      <c r="AD10" s="4">
        <v>6.3086000000000002</v>
      </c>
      <c r="AE10" s="4">
        <v>0.54530000000000001</v>
      </c>
      <c r="AF10" s="4">
        <v>118.09610000000001</v>
      </c>
      <c r="AG10" s="4">
        <v>2.9773000000000001</v>
      </c>
      <c r="AH10" s="4">
        <v>83.675799999999995</v>
      </c>
      <c r="AI10" s="4">
        <v>30.1982</v>
      </c>
      <c r="AJ10" s="4">
        <v>5.4699999999999999E-2</v>
      </c>
      <c r="AK10" s="4">
        <v>0</v>
      </c>
      <c r="AL10" s="4">
        <v>0</v>
      </c>
      <c r="AM10" s="4">
        <v>5.0000000000000001E-4</v>
      </c>
      <c r="AN10" s="4">
        <v>3.4220999999999999</v>
      </c>
      <c r="AO10" s="4">
        <v>0.28070000000000001</v>
      </c>
      <c r="AP10" s="4">
        <v>12.3772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</row>
    <row r="11" spans="1:49">
      <c r="A11" t="s">
        <v>54</v>
      </c>
      <c r="B11" s="11">
        <v>0.60319999999999996</v>
      </c>
      <c r="C11" s="14">
        <v>0</v>
      </c>
      <c r="D11" s="11">
        <v>4.1000000000000003E-3</v>
      </c>
      <c r="E11" s="4">
        <v>2.9999999999999997E-4</v>
      </c>
      <c r="I11" t="s">
        <v>54</v>
      </c>
      <c r="J11" s="4">
        <v>53.444600000000001</v>
      </c>
      <c r="K11" s="4">
        <v>81.514099999999999</v>
      </c>
      <c r="L11" s="4">
        <v>0.2671</v>
      </c>
      <c r="M11" s="4">
        <v>215.39449999999999</v>
      </c>
      <c r="N11" s="4">
        <v>0.49109999999999998</v>
      </c>
      <c r="O11" s="4">
        <v>26.141100000000002</v>
      </c>
      <c r="P11" s="4">
        <v>1.0253000000000001</v>
      </c>
      <c r="Q11" s="4">
        <v>31.363199999999999</v>
      </c>
      <c r="R11" s="4">
        <v>2.4961000000000002</v>
      </c>
      <c r="S11" s="4">
        <v>203.06370000000001</v>
      </c>
      <c r="T11" s="4">
        <v>284.73829999999998</v>
      </c>
      <c r="U11" s="4">
        <v>0.16839999999999999</v>
      </c>
      <c r="V11" s="4">
        <v>209.97219999999999</v>
      </c>
      <c r="W11" s="4">
        <v>0.21210000000000001</v>
      </c>
      <c r="X11" s="4">
        <v>2.3069999999999999</v>
      </c>
      <c r="Y11" s="4">
        <v>0.152</v>
      </c>
      <c r="Z11" s="4">
        <v>0.68340000000000001</v>
      </c>
      <c r="AA11" s="4">
        <v>1.0698000000000001</v>
      </c>
      <c r="AB11" s="4">
        <v>32.370899999999999</v>
      </c>
      <c r="AC11" s="4">
        <v>1.9245000000000001</v>
      </c>
      <c r="AD11" s="4">
        <v>24.4115</v>
      </c>
      <c r="AE11" s="4">
        <v>2.3029000000000002</v>
      </c>
      <c r="AF11" s="4">
        <v>63.802100000000003</v>
      </c>
      <c r="AG11" s="4">
        <v>38.577500000000001</v>
      </c>
      <c r="AH11" s="4">
        <v>109.0903</v>
      </c>
      <c r="AI11" s="4">
        <v>24.5519</v>
      </c>
      <c r="AJ11" s="4">
        <v>0.63249999999999995</v>
      </c>
      <c r="AK11" s="4">
        <v>2.5999999999999999E-3</v>
      </c>
      <c r="AL11" s="4">
        <v>5.0000000000000001E-4</v>
      </c>
      <c r="AM11" s="4">
        <v>4.0800000000000003E-2</v>
      </c>
      <c r="AN11" s="4">
        <v>2.3592</v>
      </c>
      <c r="AO11" s="4">
        <v>0.35670000000000002</v>
      </c>
      <c r="AP11" s="4">
        <v>60.9452</v>
      </c>
      <c r="AQ11" s="4">
        <v>0</v>
      </c>
      <c r="AR11" s="4">
        <v>1E-4</v>
      </c>
      <c r="AS11" s="4">
        <v>0</v>
      </c>
      <c r="AT11" s="4">
        <v>0</v>
      </c>
      <c r="AU11" s="4">
        <v>0</v>
      </c>
      <c r="AV11" s="4">
        <v>2.3999999999999998E-3</v>
      </c>
      <c r="AW11" s="4">
        <v>5.0000000000000001E-4</v>
      </c>
    </row>
    <row r="12" spans="1:49">
      <c r="A12" t="s">
        <v>55</v>
      </c>
      <c r="B12" s="11">
        <v>0.99619999999999997</v>
      </c>
      <c r="C12" s="14">
        <v>0</v>
      </c>
      <c r="D12" s="11">
        <v>0.17169999999999999</v>
      </c>
      <c r="E12" s="4">
        <v>7.1999999999999998E-3</v>
      </c>
      <c r="I12" t="s">
        <v>55</v>
      </c>
      <c r="J12" s="4">
        <v>49.489699999999999</v>
      </c>
      <c r="K12" s="4">
        <v>93.344099999999997</v>
      </c>
      <c r="L12" s="4">
        <v>0.12570000000000001</v>
      </c>
      <c r="M12" s="4">
        <v>211.91149999999999</v>
      </c>
      <c r="N12" s="4">
        <v>0.31609999999999999</v>
      </c>
      <c r="O12" s="4">
        <v>21.4527</v>
      </c>
      <c r="P12" s="4">
        <v>1.5057</v>
      </c>
      <c r="Q12" s="4">
        <v>35.635100000000001</v>
      </c>
      <c r="R12" s="4">
        <v>3.7736999999999998</v>
      </c>
      <c r="S12" s="4">
        <v>258.80799999999999</v>
      </c>
      <c r="T12" s="4">
        <v>339.03190000000001</v>
      </c>
      <c r="U12" s="4">
        <v>0.12870000000000001</v>
      </c>
      <c r="V12" s="4">
        <v>135.59370000000001</v>
      </c>
      <c r="W12" s="4">
        <v>0.17799999999999999</v>
      </c>
      <c r="X12" s="4">
        <v>1.9917</v>
      </c>
      <c r="Y12" s="4">
        <v>0.22020000000000001</v>
      </c>
      <c r="Z12" s="4">
        <v>1.6194999999999999</v>
      </c>
      <c r="AA12" s="4">
        <v>1.2239</v>
      </c>
      <c r="AB12" s="4">
        <v>45.587699999999998</v>
      </c>
      <c r="AC12" s="4">
        <v>1.0215000000000001</v>
      </c>
      <c r="AD12" s="4">
        <v>25.1313</v>
      </c>
      <c r="AE12" s="4">
        <v>2.7867999999999999</v>
      </c>
      <c r="AF12" s="4">
        <v>81.951400000000007</v>
      </c>
      <c r="AG12" s="4">
        <v>26.2712</v>
      </c>
      <c r="AH12" s="4">
        <v>99.035600000000002</v>
      </c>
      <c r="AI12" s="4">
        <v>19.882300000000001</v>
      </c>
      <c r="AJ12" s="4">
        <v>0.47670000000000001</v>
      </c>
      <c r="AK12" s="4">
        <v>0</v>
      </c>
      <c r="AL12" s="4">
        <v>5.3E-3</v>
      </c>
      <c r="AM12" s="4">
        <v>6.6E-3</v>
      </c>
      <c r="AN12" s="4">
        <v>2.7932000000000001</v>
      </c>
      <c r="AO12" s="4">
        <v>0.1958</v>
      </c>
      <c r="AP12" s="4">
        <v>54.507599999999996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5.3E-3</v>
      </c>
    </row>
    <row r="13" spans="1:49">
      <c r="A13" t="s">
        <v>56</v>
      </c>
      <c r="B13" s="11">
        <v>0.38840000000000002</v>
      </c>
      <c r="C13" s="14">
        <v>0</v>
      </c>
      <c r="D13" s="11">
        <v>8.9999999999999993E-3</v>
      </c>
      <c r="E13" s="4">
        <v>0.29160000000000003</v>
      </c>
      <c r="I13" t="s">
        <v>56</v>
      </c>
      <c r="J13" s="4">
        <v>37.745199999999997</v>
      </c>
      <c r="K13" s="4">
        <v>19.377300000000002</v>
      </c>
      <c r="L13" s="4">
        <v>6.4199999999999993E-2</v>
      </c>
      <c r="M13" s="4">
        <v>81.653899999999993</v>
      </c>
      <c r="N13" s="4">
        <v>0.31630000000000003</v>
      </c>
      <c r="O13" s="4">
        <v>8.1019000000000005</v>
      </c>
      <c r="P13" s="4">
        <v>0.93179999999999996</v>
      </c>
      <c r="Q13" s="4">
        <v>17.500900000000001</v>
      </c>
      <c r="R13" s="4">
        <v>4.7686000000000002</v>
      </c>
      <c r="S13" s="4">
        <v>106.70910000000001</v>
      </c>
      <c r="T13" s="4">
        <v>187.90119999999999</v>
      </c>
      <c r="U13" s="4">
        <v>7.6700000000000004E-2</v>
      </c>
      <c r="V13" s="4">
        <v>313.30509999999998</v>
      </c>
      <c r="W13" s="4">
        <v>3.4599999999999999E-2</v>
      </c>
      <c r="X13" s="4">
        <v>2.7059000000000002</v>
      </c>
      <c r="Y13" s="4">
        <v>0.15440000000000001</v>
      </c>
      <c r="Z13" s="4">
        <v>1.5831999999999999</v>
      </c>
      <c r="AA13" s="4">
        <v>0.37009999999999998</v>
      </c>
      <c r="AB13" s="4">
        <v>20.454599999999999</v>
      </c>
      <c r="AC13" s="4">
        <v>0.48180000000000001</v>
      </c>
      <c r="AD13" s="4">
        <v>2.8652000000000002</v>
      </c>
      <c r="AE13" s="4">
        <v>0.27079999999999999</v>
      </c>
      <c r="AF13" s="4">
        <v>47.323900000000002</v>
      </c>
      <c r="AG13" s="4">
        <v>13.273099999999999</v>
      </c>
      <c r="AH13" s="4">
        <v>18.6661</v>
      </c>
      <c r="AI13" s="4">
        <v>5.7382999999999997</v>
      </c>
      <c r="AJ13" s="4">
        <v>0.1087</v>
      </c>
      <c r="AK13" s="4">
        <v>0.1057</v>
      </c>
      <c r="AL13" s="4">
        <v>0</v>
      </c>
      <c r="AM13" s="4">
        <v>2.9499999999999998E-2</v>
      </c>
      <c r="AN13" s="4">
        <v>1.5525</v>
      </c>
      <c r="AO13" s="4">
        <v>0.3553</v>
      </c>
      <c r="AP13" s="4">
        <v>7.1722999999999999</v>
      </c>
      <c r="AQ13" s="4">
        <v>0</v>
      </c>
      <c r="AR13" s="4">
        <v>7.4999999999999997E-3</v>
      </c>
      <c r="AS13" s="4">
        <v>0</v>
      </c>
      <c r="AT13" s="4">
        <v>0</v>
      </c>
      <c r="AU13" s="4">
        <v>5.1200000000000002E-2</v>
      </c>
      <c r="AV13" s="4">
        <v>4.7199999999999999E-2</v>
      </c>
      <c r="AW13" s="4">
        <v>0</v>
      </c>
    </row>
    <row r="14" spans="1:49">
      <c r="A14" t="s">
        <v>57</v>
      </c>
      <c r="B14" s="11">
        <v>1.5316000000000001</v>
      </c>
      <c r="C14" s="14">
        <v>0</v>
      </c>
      <c r="D14" s="11">
        <v>2.24E-2</v>
      </c>
      <c r="E14" s="4">
        <v>8.0000000000000004E-4</v>
      </c>
      <c r="I14" t="s">
        <v>57</v>
      </c>
      <c r="J14" s="4">
        <v>72.290800000000004</v>
      </c>
      <c r="K14" s="4">
        <v>119.6683</v>
      </c>
      <c r="L14" s="4">
        <v>0.32319999999999999</v>
      </c>
      <c r="M14" s="4">
        <v>130.63159999999999</v>
      </c>
      <c r="N14" s="4">
        <v>3.7000000000000002E-3</v>
      </c>
      <c r="O14" s="4">
        <v>16.790800000000001</v>
      </c>
      <c r="P14" s="4">
        <v>1.702</v>
      </c>
      <c r="Q14" s="4">
        <v>42.469000000000001</v>
      </c>
      <c r="R14" s="4">
        <v>4.4968000000000004</v>
      </c>
      <c r="S14" s="4">
        <v>248.52979999999999</v>
      </c>
      <c r="T14" s="4">
        <v>306.15499999999997</v>
      </c>
      <c r="U14" s="4">
        <v>9.9599999999999994E-2</v>
      </c>
      <c r="V14" s="4">
        <v>422.96510000000001</v>
      </c>
      <c r="W14" s="4">
        <v>7.3400000000000007E-2</v>
      </c>
      <c r="X14" s="4">
        <v>2.7231999999999998</v>
      </c>
      <c r="Y14" s="4">
        <v>0.1764</v>
      </c>
      <c r="Z14" s="4">
        <v>1.3424</v>
      </c>
      <c r="AA14" s="4">
        <v>1.4276</v>
      </c>
      <c r="AB14" s="4">
        <v>35.684800000000003</v>
      </c>
      <c r="AC14" s="4">
        <v>1.8099000000000001</v>
      </c>
      <c r="AD14" s="4">
        <v>2.5628000000000002</v>
      </c>
      <c r="AE14" s="4">
        <v>0.43209999999999998</v>
      </c>
      <c r="AF14" s="4">
        <v>92.4148</v>
      </c>
      <c r="AG14" s="4">
        <v>1.8309</v>
      </c>
      <c r="AH14" s="4">
        <v>30.345300000000002</v>
      </c>
      <c r="AI14" s="4">
        <v>6.0189000000000004</v>
      </c>
      <c r="AJ14" s="4">
        <v>4.1999999999999997E-3</v>
      </c>
      <c r="AK14" s="4">
        <v>0</v>
      </c>
      <c r="AL14" s="4">
        <v>1.9E-3</v>
      </c>
      <c r="AM14" s="4">
        <v>0</v>
      </c>
      <c r="AN14" s="4">
        <v>3.4655</v>
      </c>
      <c r="AO14" s="4">
        <v>0.21099999999999999</v>
      </c>
      <c r="AP14" s="4">
        <v>2.5840000000000001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1.9E-3</v>
      </c>
    </row>
    <row r="15" spans="1:49">
      <c r="A15" t="s">
        <v>58</v>
      </c>
      <c r="B15" s="11">
        <v>0.35820000000000002</v>
      </c>
      <c r="C15" s="14">
        <v>0</v>
      </c>
      <c r="D15" s="11">
        <v>4.7199999999999999E-2</v>
      </c>
      <c r="E15" s="4">
        <v>1.1000000000000001E-3</v>
      </c>
      <c r="I15" t="s">
        <v>58</v>
      </c>
      <c r="J15" s="4">
        <v>17.396899999999999</v>
      </c>
      <c r="K15" s="4">
        <v>99.0715</v>
      </c>
      <c r="L15" s="4">
        <v>9.0399999999999994E-2</v>
      </c>
      <c r="M15" s="4">
        <v>261.72969999999998</v>
      </c>
      <c r="N15" s="4">
        <v>0.23619999999999999</v>
      </c>
      <c r="O15" s="4">
        <v>32.863799999999998</v>
      </c>
      <c r="P15" s="4">
        <v>1.6879</v>
      </c>
      <c r="Q15" s="4">
        <v>21.123799999999999</v>
      </c>
      <c r="R15" s="4">
        <v>5.6295999999999999</v>
      </c>
      <c r="S15" s="4">
        <v>160.10890000000001</v>
      </c>
      <c r="T15" s="4">
        <v>205.68440000000001</v>
      </c>
      <c r="U15" s="4">
        <v>0.24940000000000001</v>
      </c>
      <c r="V15" s="4">
        <v>78.187899999999999</v>
      </c>
      <c r="W15" s="4">
        <v>0.11310000000000001</v>
      </c>
      <c r="X15" s="4">
        <v>0.5101</v>
      </c>
      <c r="Y15" s="4">
        <v>0.28089999999999998</v>
      </c>
      <c r="Z15" s="4">
        <v>0.26390000000000002</v>
      </c>
      <c r="AA15" s="4">
        <v>0.53190000000000004</v>
      </c>
      <c r="AB15" s="4">
        <v>77.595399999999998</v>
      </c>
      <c r="AC15" s="4">
        <v>2.2549999999999999</v>
      </c>
      <c r="AD15" s="4">
        <v>33.841700000000003</v>
      </c>
      <c r="AE15" s="4">
        <v>2.4895999999999998</v>
      </c>
      <c r="AF15" s="4">
        <v>91.627499999999998</v>
      </c>
      <c r="AG15" s="4">
        <v>27.615500000000001</v>
      </c>
      <c r="AH15" s="4">
        <v>136.47290000000001</v>
      </c>
      <c r="AI15" s="4">
        <v>32.264299999999999</v>
      </c>
      <c r="AJ15" s="4">
        <v>0.55269999999999997</v>
      </c>
      <c r="AK15" s="4">
        <v>0</v>
      </c>
      <c r="AL15" s="4">
        <v>0</v>
      </c>
      <c r="AM15" s="4">
        <v>6.0000000000000001E-3</v>
      </c>
      <c r="AN15" s="4">
        <v>2.6657999999999999</v>
      </c>
      <c r="AO15" s="4">
        <v>0</v>
      </c>
      <c r="AP15" s="4">
        <v>63.689100000000003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</row>
    <row r="16" spans="1:49">
      <c r="A16" t="s">
        <v>59</v>
      </c>
      <c r="B16" s="11">
        <v>0.57989999999999997</v>
      </c>
      <c r="C16" s="14">
        <v>0</v>
      </c>
      <c r="D16" s="11">
        <v>9.2999999999999999E-2</v>
      </c>
      <c r="E16" s="4">
        <v>1.6999999999999999E-3</v>
      </c>
      <c r="I16" t="s">
        <v>59</v>
      </c>
      <c r="J16" s="4">
        <v>17.169</v>
      </c>
      <c r="K16" s="4">
        <v>85.020300000000006</v>
      </c>
      <c r="L16" s="4">
        <v>7.3200000000000001E-2</v>
      </c>
      <c r="M16" s="4">
        <v>265.85039999999998</v>
      </c>
      <c r="N16" s="4">
        <v>0.1953</v>
      </c>
      <c r="O16" s="4">
        <v>18.263500000000001</v>
      </c>
      <c r="P16" s="4">
        <v>1.4034</v>
      </c>
      <c r="Q16" s="4">
        <v>21.985600000000002</v>
      </c>
      <c r="R16" s="4">
        <v>7.6470000000000002</v>
      </c>
      <c r="S16" s="4">
        <v>167.202</v>
      </c>
      <c r="T16" s="4">
        <v>207.84780000000001</v>
      </c>
      <c r="U16" s="4">
        <v>0.1731</v>
      </c>
      <c r="V16" s="4">
        <v>88.493099999999998</v>
      </c>
      <c r="W16" s="4">
        <v>9.9599999999999994E-2</v>
      </c>
      <c r="X16" s="4">
        <v>0.28179999999999999</v>
      </c>
      <c r="Y16" s="4">
        <v>0.39040000000000002</v>
      </c>
      <c r="Z16" s="4">
        <v>9.1999999999999998E-3</v>
      </c>
      <c r="AA16" s="4">
        <v>0.49249999999999999</v>
      </c>
      <c r="AB16" s="4">
        <v>33.673000000000002</v>
      </c>
      <c r="AC16" s="4">
        <v>1.6642999999999999</v>
      </c>
      <c r="AD16" s="4">
        <v>31.997699999999998</v>
      </c>
      <c r="AE16" s="4">
        <v>2.3403</v>
      </c>
      <c r="AF16" s="4">
        <v>99.022199999999998</v>
      </c>
      <c r="AG16" s="4">
        <v>22.5105</v>
      </c>
      <c r="AH16" s="4">
        <v>138.15260000000001</v>
      </c>
      <c r="AI16" s="4">
        <v>33.8245</v>
      </c>
      <c r="AJ16" s="4">
        <v>0.44990000000000002</v>
      </c>
      <c r="AK16" s="4">
        <v>0</v>
      </c>
      <c r="AL16" s="4">
        <v>1E-4</v>
      </c>
      <c r="AM16" s="4">
        <v>4.7999999999999996E-3</v>
      </c>
      <c r="AN16" s="4">
        <v>2.7355999999999998</v>
      </c>
      <c r="AO16" s="4">
        <v>9.1999999999999998E-3</v>
      </c>
      <c r="AP16" s="4">
        <v>70.602400000000003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1E-4</v>
      </c>
    </row>
    <row r="17" spans="1:49">
      <c r="A17" t="s">
        <v>60</v>
      </c>
      <c r="B17" s="11">
        <v>0.38059999999999999</v>
      </c>
      <c r="C17" s="14">
        <v>0</v>
      </c>
      <c r="D17" s="11">
        <v>1.43E-2</v>
      </c>
      <c r="E17" s="4">
        <v>0.77839999999999998</v>
      </c>
      <c r="I17" t="s">
        <v>60</v>
      </c>
      <c r="J17" s="4">
        <v>15.6286</v>
      </c>
      <c r="K17" s="4">
        <v>135.6944</v>
      </c>
      <c r="L17" s="4">
        <v>0.11550000000000001</v>
      </c>
      <c r="M17" s="4">
        <v>161.06360000000001</v>
      </c>
      <c r="N17" s="4">
        <v>0.2054</v>
      </c>
      <c r="O17" s="4">
        <v>32.338200000000001</v>
      </c>
      <c r="P17" s="4">
        <v>2.0057999999999998</v>
      </c>
      <c r="Q17" s="4">
        <v>18.9787</v>
      </c>
      <c r="R17" s="4">
        <v>4.8114999999999997</v>
      </c>
      <c r="S17" s="4">
        <v>171.16569999999999</v>
      </c>
      <c r="T17" s="4">
        <v>243.08519999999999</v>
      </c>
      <c r="U17" s="4">
        <v>0.26950000000000002</v>
      </c>
      <c r="V17" s="4">
        <v>117.8785</v>
      </c>
      <c r="W17" s="4">
        <v>6.8400000000000002E-2</v>
      </c>
      <c r="X17" s="4">
        <v>1.0799000000000001</v>
      </c>
      <c r="Y17" s="4">
        <v>0.30399999999999999</v>
      </c>
      <c r="Z17" s="4">
        <v>2.4700000000000002</v>
      </c>
      <c r="AA17" s="4">
        <v>0.2923</v>
      </c>
      <c r="AB17" s="4">
        <v>188.14660000000001</v>
      </c>
      <c r="AC17" s="4">
        <v>2.7944</v>
      </c>
      <c r="AD17" s="4">
        <v>10.832800000000001</v>
      </c>
      <c r="AE17" s="4">
        <v>0.52929999999999999</v>
      </c>
      <c r="AF17" s="4">
        <v>92.629300000000001</v>
      </c>
      <c r="AG17" s="4">
        <v>6.4751000000000003</v>
      </c>
      <c r="AH17" s="4">
        <v>57.052199999999999</v>
      </c>
      <c r="AI17" s="4">
        <v>16.025099999999998</v>
      </c>
      <c r="AJ17" s="4">
        <v>2.0000000000000001E-4</v>
      </c>
      <c r="AK17" s="4">
        <v>0.1041</v>
      </c>
      <c r="AL17" s="4">
        <v>0</v>
      </c>
      <c r="AM17" s="4">
        <v>0</v>
      </c>
      <c r="AN17" s="4">
        <v>2.9123999999999999</v>
      </c>
      <c r="AO17" s="4">
        <v>0</v>
      </c>
      <c r="AP17" s="4">
        <v>0.81089999999999995</v>
      </c>
      <c r="AQ17" s="4">
        <v>0</v>
      </c>
      <c r="AR17" s="4">
        <v>0</v>
      </c>
      <c r="AS17" s="4">
        <v>1.3100000000000001E-2</v>
      </c>
      <c r="AT17" s="4">
        <v>0</v>
      </c>
      <c r="AU17" s="4">
        <v>7.7899999999999997E-2</v>
      </c>
      <c r="AV17" s="4">
        <v>1.3100000000000001E-2</v>
      </c>
      <c r="AW17" s="4">
        <v>0</v>
      </c>
    </row>
    <row r="18" spans="1:49">
      <c r="A18" t="s">
        <v>61</v>
      </c>
      <c r="B18" s="11">
        <v>0.60140000000000005</v>
      </c>
      <c r="C18" s="14">
        <v>0</v>
      </c>
      <c r="D18" s="11">
        <v>0.18770000000000001</v>
      </c>
      <c r="E18" s="4">
        <v>1.4800000000000001E-2</v>
      </c>
      <c r="I18" t="s">
        <v>61</v>
      </c>
      <c r="J18" s="4">
        <v>14.6358</v>
      </c>
      <c r="K18" s="4">
        <v>75.610299999999995</v>
      </c>
      <c r="L18" s="4">
        <v>6.3100000000000003E-2</v>
      </c>
      <c r="M18" s="4">
        <v>227.76580000000001</v>
      </c>
      <c r="N18" s="4">
        <v>0</v>
      </c>
      <c r="O18" s="4">
        <v>19.371099999999998</v>
      </c>
      <c r="P18" s="4">
        <v>1.0954999999999999</v>
      </c>
      <c r="Q18" s="4">
        <v>24.292400000000001</v>
      </c>
      <c r="R18" s="4">
        <v>8.2116000000000007</v>
      </c>
      <c r="S18" s="4">
        <v>222.90600000000001</v>
      </c>
      <c r="T18" s="4">
        <v>256.60820000000001</v>
      </c>
      <c r="U18" s="4">
        <v>0.15190000000000001</v>
      </c>
      <c r="V18" s="4">
        <v>231.95519999999999</v>
      </c>
      <c r="W18" s="4">
        <v>8.0600000000000005E-2</v>
      </c>
      <c r="X18" s="4">
        <v>0.3024</v>
      </c>
      <c r="Y18" s="4">
        <v>0.38769999999999999</v>
      </c>
      <c r="Z18" s="4">
        <v>0</v>
      </c>
      <c r="AA18" s="4">
        <v>0.6583</v>
      </c>
      <c r="AB18" s="4">
        <v>10.821199999999999</v>
      </c>
      <c r="AC18" s="4">
        <v>1.627</v>
      </c>
      <c r="AD18" s="4">
        <v>16.2394</v>
      </c>
      <c r="AE18" s="4">
        <v>1.0699000000000001</v>
      </c>
      <c r="AF18" s="4">
        <v>97.691900000000004</v>
      </c>
      <c r="AG18" s="4">
        <v>21.991099999999999</v>
      </c>
      <c r="AH18" s="4">
        <v>102.9849</v>
      </c>
      <c r="AI18" s="4">
        <v>25.000499999999999</v>
      </c>
      <c r="AJ18" s="4">
        <v>0.42120000000000002</v>
      </c>
      <c r="AK18" s="4">
        <v>0</v>
      </c>
      <c r="AL18" s="4">
        <v>0</v>
      </c>
      <c r="AM18" s="4">
        <v>0</v>
      </c>
      <c r="AN18" s="4">
        <v>2.9780000000000002</v>
      </c>
      <c r="AO18" s="4">
        <v>6.0911</v>
      </c>
      <c r="AP18" s="4">
        <v>5.6097000000000001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</row>
    <row r="19" spans="1:49">
      <c r="A19" t="s">
        <v>62</v>
      </c>
      <c r="B19" s="11">
        <v>0.4798</v>
      </c>
      <c r="C19" s="14">
        <v>0</v>
      </c>
      <c r="D19" s="11">
        <v>7.9100000000000004E-2</v>
      </c>
      <c r="E19" s="4">
        <v>5.0000000000000001E-4</v>
      </c>
      <c r="I19" t="s">
        <v>62</v>
      </c>
      <c r="J19" s="4">
        <v>24.578600000000002</v>
      </c>
      <c r="K19" s="4">
        <v>66.236599999999996</v>
      </c>
      <c r="L19" s="4">
        <v>0.1168</v>
      </c>
      <c r="M19" s="4">
        <v>325.61259999999999</v>
      </c>
      <c r="N19" s="4">
        <v>0.3196</v>
      </c>
      <c r="O19" s="4">
        <v>4.3757000000000001</v>
      </c>
      <c r="P19" s="4">
        <v>1.4885999999999999</v>
      </c>
      <c r="Q19" s="4">
        <v>14.620200000000001</v>
      </c>
      <c r="R19" s="4">
        <v>3.5070999999999999</v>
      </c>
      <c r="S19" s="4">
        <v>144.8117</v>
      </c>
      <c r="T19" s="4">
        <v>217.7679</v>
      </c>
      <c r="U19" s="4">
        <v>0.18990000000000001</v>
      </c>
      <c r="V19" s="4">
        <v>1016.0999</v>
      </c>
      <c r="W19" s="4">
        <v>0.2107</v>
      </c>
      <c r="X19" s="4">
        <v>1.5935999999999999</v>
      </c>
      <c r="Y19" s="4">
        <v>0.20319999999999999</v>
      </c>
      <c r="Z19" s="4">
        <v>0.6754</v>
      </c>
      <c r="AA19" s="4">
        <v>0.29449999999999998</v>
      </c>
      <c r="AB19" s="4">
        <v>41.074399999999997</v>
      </c>
      <c r="AC19" s="4">
        <v>2.4235000000000002</v>
      </c>
      <c r="AD19" s="4">
        <v>18.972100000000001</v>
      </c>
      <c r="AE19" s="4">
        <v>1.7639</v>
      </c>
      <c r="AF19" s="4">
        <v>58.705500000000001</v>
      </c>
      <c r="AG19" s="4">
        <v>11.0183</v>
      </c>
      <c r="AH19" s="4">
        <v>252.2971</v>
      </c>
      <c r="AI19" s="4">
        <v>92.847499999999997</v>
      </c>
      <c r="AJ19" s="4">
        <v>1E-4</v>
      </c>
      <c r="AK19" s="4">
        <v>0</v>
      </c>
      <c r="AL19" s="4">
        <v>0</v>
      </c>
      <c r="AM19" s="4">
        <v>1.4E-3</v>
      </c>
      <c r="AN19" s="4">
        <v>2.7978999999999998</v>
      </c>
      <c r="AO19" s="4">
        <v>0.17449999999999999</v>
      </c>
      <c r="AP19" s="4">
        <v>167.75530000000001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</row>
    <row r="20" spans="1:49">
      <c r="A20" t="s">
        <v>63</v>
      </c>
      <c r="B20" s="11">
        <v>0.60860000000000003</v>
      </c>
      <c r="C20" s="14">
        <v>0</v>
      </c>
      <c r="D20" s="11">
        <v>8.7499999999999994E-2</v>
      </c>
      <c r="E20" s="4">
        <v>1.1000000000000001E-3</v>
      </c>
      <c r="I20" t="s">
        <v>63</v>
      </c>
      <c r="J20" s="4">
        <v>21.2759</v>
      </c>
      <c r="K20" s="4">
        <v>53.855600000000003</v>
      </c>
      <c r="L20" s="4">
        <v>8.0799999999999997E-2</v>
      </c>
      <c r="M20" s="4">
        <v>166.52850000000001</v>
      </c>
      <c r="N20" s="4">
        <v>4.41E-2</v>
      </c>
      <c r="O20" s="4">
        <v>4.7461000000000002</v>
      </c>
      <c r="P20" s="4">
        <v>1.2619</v>
      </c>
      <c r="Q20" s="4">
        <v>17.621500000000001</v>
      </c>
      <c r="R20" s="4">
        <v>4.5975000000000001</v>
      </c>
      <c r="S20" s="4">
        <v>195.9795</v>
      </c>
      <c r="T20" s="4">
        <v>278.49970000000002</v>
      </c>
      <c r="U20" s="4">
        <v>0.2114</v>
      </c>
      <c r="V20" s="4">
        <v>1059.4191000000001</v>
      </c>
      <c r="W20" s="4">
        <v>0.46350000000000002</v>
      </c>
      <c r="X20" s="4">
        <v>0.66839999999999999</v>
      </c>
      <c r="Y20" s="4">
        <v>0.30769999999999997</v>
      </c>
      <c r="Z20" s="4">
        <v>0.29509999999999997</v>
      </c>
      <c r="AA20" s="4">
        <v>0.2356</v>
      </c>
      <c r="AB20" s="4">
        <v>5.2069000000000001</v>
      </c>
      <c r="AC20" s="4">
        <v>2.0045000000000002</v>
      </c>
      <c r="AD20" s="4">
        <v>10.196099999999999</v>
      </c>
      <c r="AE20" s="4">
        <v>0.90720000000000001</v>
      </c>
      <c r="AF20" s="4">
        <v>72.650700000000001</v>
      </c>
      <c r="AG20" s="4">
        <v>12.0374</v>
      </c>
      <c r="AH20" s="4">
        <v>78.089200000000005</v>
      </c>
      <c r="AI20" s="4">
        <v>24.933599999999998</v>
      </c>
      <c r="AJ20" s="4">
        <v>0</v>
      </c>
      <c r="AK20" s="4">
        <v>0</v>
      </c>
      <c r="AL20" s="4">
        <v>0</v>
      </c>
      <c r="AM20" s="4">
        <v>0</v>
      </c>
      <c r="AN20" s="4">
        <v>3.4750999999999999</v>
      </c>
      <c r="AO20" s="4">
        <v>1E-3</v>
      </c>
      <c r="AP20" s="4">
        <v>14.874599999999999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</row>
    <row r="21" spans="1:49">
      <c r="A21" t="s">
        <v>64</v>
      </c>
      <c r="B21" s="11">
        <v>0.219</v>
      </c>
      <c r="C21" s="14">
        <v>0</v>
      </c>
      <c r="D21" s="11">
        <v>0.2586</v>
      </c>
      <c r="E21" s="4">
        <v>8.0999999999999996E-3</v>
      </c>
      <c r="I21" t="s">
        <v>64</v>
      </c>
      <c r="J21" s="4">
        <v>72.759100000000004</v>
      </c>
      <c r="K21" s="4">
        <v>337.95800000000003</v>
      </c>
      <c r="L21" s="4">
        <v>7.9500000000000001E-2</v>
      </c>
      <c r="M21" s="4">
        <v>177.9579</v>
      </c>
      <c r="N21" s="4">
        <v>6.4600000000000005E-2</v>
      </c>
      <c r="O21" s="4">
        <v>32.147500000000001</v>
      </c>
      <c r="P21" s="4">
        <v>1.5226999999999999</v>
      </c>
      <c r="Q21" s="4">
        <v>12.6724</v>
      </c>
      <c r="R21" s="4">
        <v>0.37930000000000003</v>
      </c>
      <c r="S21" s="4">
        <v>185.12870000000001</v>
      </c>
      <c r="T21" s="4">
        <v>153.25919999999999</v>
      </c>
      <c r="U21" s="4">
        <v>0.41449999999999998</v>
      </c>
      <c r="V21" s="4">
        <v>240.04050000000001</v>
      </c>
      <c r="W21" s="4">
        <v>8.3599999999999994E-2</v>
      </c>
      <c r="X21" s="4">
        <v>0.9718</v>
      </c>
      <c r="Y21" s="4">
        <v>0.13009999999999999</v>
      </c>
      <c r="Z21" s="4">
        <v>0.35899999999999999</v>
      </c>
      <c r="AA21" s="4">
        <v>1.1155999999999999</v>
      </c>
      <c r="AB21" s="4">
        <v>137.84399999999999</v>
      </c>
      <c r="AC21" s="4">
        <v>1.1161000000000001</v>
      </c>
      <c r="AD21" s="4">
        <v>20.070599999999999</v>
      </c>
      <c r="AE21" s="4">
        <v>1.3143</v>
      </c>
      <c r="AF21" s="4">
        <v>47.615099999999998</v>
      </c>
      <c r="AG21" s="4">
        <v>10.4129</v>
      </c>
      <c r="AH21" s="4">
        <v>116.9229</v>
      </c>
      <c r="AI21" s="4">
        <v>36.151200000000003</v>
      </c>
      <c r="AJ21" s="4">
        <v>6.3200000000000006E-2</v>
      </c>
      <c r="AK21" s="4">
        <v>1.2E-2</v>
      </c>
      <c r="AL21" s="4">
        <v>2.0000000000000001E-4</v>
      </c>
      <c r="AM21" s="4">
        <v>9.6799999999999997E-2</v>
      </c>
      <c r="AN21" s="4">
        <v>1.7279</v>
      </c>
      <c r="AO21" s="4">
        <v>0.58899999999999997</v>
      </c>
      <c r="AP21" s="4">
        <v>60.3887</v>
      </c>
      <c r="AQ21" s="4">
        <v>0</v>
      </c>
      <c r="AR21" s="4">
        <v>0</v>
      </c>
      <c r="AS21" s="4">
        <v>0</v>
      </c>
      <c r="AT21" s="4">
        <v>0</v>
      </c>
      <c r="AU21" s="4">
        <v>3.0000000000000001E-3</v>
      </c>
      <c r="AV21" s="4">
        <v>8.9999999999999993E-3</v>
      </c>
      <c r="AW21" s="4">
        <v>2.0000000000000001E-4</v>
      </c>
    </row>
    <row r="22" spans="1:49">
      <c r="A22" t="s">
        <v>65</v>
      </c>
      <c r="B22" s="11">
        <v>0.38400000000000001</v>
      </c>
      <c r="C22" s="14">
        <v>0</v>
      </c>
      <c r="D22" s="11">
        <v>0.38219999999999998</v>
      </c>
      <c r="E22" s="4">
        <v>5.1000000000000004E-3</v>
      </c>
      <c r="I22" t="s">
        <v>65</v>
      </c>
      <c r="J22" s="4">
        <v>72.662300000000002</v>
      </c>
      <c r="K22" s="4">
        <v>41.048900000000003</v>
      </c>
      <c r="L22" s="4">
        <v>0.10489999999999999</v>
      </c>
      <c r="M22" s="4">
        <v>226.012</v>
      </c>
      <c r="N22" s="4">
        <v>0.90369999999999995</v>
      </c>
      <c r="O22" s="4">
        <v>46.296399999999998</v>
      </c>
      <c r="P22" s="4">
        <v>1.7411000000000001</v>
      </c>
      <c r="Q22" s="4">
        <v>18.8141</v>
      </c>
      <c r="R22" s="4">
        <v>3.3523999999999998</v>
      </c>
      <c r="S22" s="4">
        <v>129.95500000000001</v>
      </c>
      <c r="T22" s="4">
        <v>206.10310000000001</v>
      </c>
      <c r="U22" s="4">
        <v>0.1862</v>
      </c>
      <c r="V22" s="4">
        <v>391.59840000000003</v>
      </c>
      <c r="W22" s="4">
        <v>0.13789999999999999</v>
      </c>
      <c r="X22" s="4">
        <v>0.81610000000000005</v>
      </c>
      <c r="Y22" s="4">
        <v>0.18240000000000001</v>
      </c>
      <c r="Z22" s="4">
        <v>2.4828999999999999</v>
      </c>
      <c r="AA22" s="4">
        <v>0.56200000000000006</v>
      </c>
      <c r="AB22" s="4">
        <v>27.816099999999999</v>
      </c>
      <c r="AC22" s="4">
        <v>2.0249000000000001</v>
      </c>
      <c r="AD22" s="4">
        <v>17.068300000000001</v>
      </c>
      <c r="AE22" s="4">
        <v>1.8838999999999999</v>
      </c>
      <c r="AF22" s="4">
        <v>51.745899999999999</v>
      </c>
      <c r="AG22" s="4">
        <v>62.686999999999998</v>
      </c>
      <c r="AH22" s="4">
        <v>109.5765</v>
      </c>
      <c r="AI22" s="4">
        <v>37.165799999999997</v>
      </c>
      <c r="AJ22" s="4">
        <v>1.0287999999999999</v>
      </c>
      <c r="AK22" s="4">
        <v>0.14779999999999999</v>
      </c>
      <c r="AL22" s="4">
        <v>1.2999999999999999E-3</v>
      </c>
      <c r="AM22" s="4">
        <v>8.3900000000000002E-2</v>
      </c>
      <c r="AN22" s="4">
        <v>1.1879</v>
      </c>
      <c r="AO22" s="4">
        <v>2.1040999999999999</v>
      </c>
      <c r="AP22" s="4">
        <v>59.240200000000002</v>
      </c>
      <c r="AQ22" s="4">
        <v>2.3E-3</v>
      </c>
      <c r="AR22" s="4">
        <v>3.3999999999999998E-3</v>
      </c>
      <c r="AS22" s="4">
        <v>4.1000000000000003E-3</v>
      </c>
      <c r="AT22" s="4">
        <v>2.0000000000000001E-4</v>
      </c>
      <c r="AU22" s="4">
        <v>1.5100000000000001E-2</v>
      </c>
      <c r="AV22" s="4">
        <v>0.12520000000000001</v>
      </c>
      <c r="AW22" s="4">
        <v>1.2999999999999999E-3</v>
      </c>
    </row>
    <row r="23" spans="1:49">
      <c r="A23" t="s">
        <v>66</v>
      </c>
      <c r="B23" s="11">
        <v>1.58</v>
      </c>
      <c r="C23" s="14">
        <v>0</v>
      </c>
      <c r="D23" s="11">
        <v>0.4703</v>
      </c>
      <c r="E23" s="4">
        <v>8.3000000000000001E-3</v>
      </c>
      <c r="I23" t="s">
        <v>66</v>
      </c>
      <c r="J23" s="4">
        <v>20.942900000000002</v>
      </c>
      <c r="K23" s="4">
        <v>25.8492</v>
      </c>
      <c r="L23" s="4">
        <v>0.1042</v>
      </c>
      <c r="M23" s="4">
        <v>111.1427</v>
      </c>
      <c r="N23" s="4">
        <v>1.1405000000000001</v>
      </c>
      <c r="O23" s="4">
        <v>19.2453</v>
      </c>
      <c r="P23" s="4">
        <v>1.1718</v>
      </c>
      <c r="Q23" s="4">
        <v>17.2409</v>
      </c>
      <c r="R23" s="4">
        <v>2.6375000000000002</v>
      </c>
      <c r="S23" s="4">
        <v>87.627399999999994</v>
      </c>
      <c r="T23" s="4">
        <v>225.92189999999999</v>
      </c>
      <c r="U23" s="4">
        <v>0.10059999999999999</v>
      </c>
      <c r="V23" s="4">
        <v>260.05669999999998</v>
      </c>
      <c r="W23" s="4">
        <v>8.3699999999999997E-2</v>
      </c>
      <c r="X23" s="4">
        <v>0.55759999999999998</v>
      </c>
      <c r="Y23" s="4">
        <v>0.16789999999999999</v>
      </c>
      <c r="Z23" s="4">
        <v>5.3845000000000001</v>
      </c>
      <c r="AA23" s="4">
        <v>0.63449999999999995</v>
      </c>
      <c r="AB23" s="4">
        <v>31.752199999999998</v>
      </c>
      <c r="AC23" s="4">
        <v>1.3147</v>
      </c>
      <c r="AD23" s="4">
        <v>8.7774000000000001</v>
      </c>
      <c r="AE23" s="4">
        <v>0.9385</v>
      </c>
      <c r="AF23" s="4">
        <v>37.1708</v>
      </c>
      <c r="AG23" s="4">
        <v>33.255600000000001</v>
      </c>
      <c r="AH23" s="4">
        <v>40.185200000000002</v>
      </c>
      <c r="AI23" s="4">
        <v>10.8482</v>
      </c>
      <c r="AJ23" s="4">
        <v>0.1671</v>
      </c>
      <c r="AK23" s="4">
        <v>0.2394</v>
      </c>
      <c r="AL23" s="4">
        <v>3.3999999999999998E-3</v>
      </c>
      <c r="AM23" s="4">
        <v>2.2000000000000001E-3</v>
      </c>
      <c r="AN23" s="4">
        <v>1.0618000000000001</v>
      </c>
      <c r="AO23" s="4">
        <v>1.4024000000000001</v>
      </c>
      <c r="AP23" s="4">
        <v>8.3428000000000004</v>
      </c>
      <c r="AQ23" s="4">
        <v>2.0000000000000001E-4</v>
      </c>
      <c r="AR23" s="4">
        <v>5.4000000000000003E-3</v>
      </c>
      <c r="AS23" s="4">
        <v>1.5800000000000002E-2</v>
      </c>
      <c r="AT23" s="4">
        <v>1.6500000000000001E-2</v>
      </c>
      <c r="AU23" s="4">
        <v>6.3899999999999998E-2</v>
      </c>
      <c r="AV23" s="4">
        <v>0.1545</v>
      </c>
      <c r="AW23" s="4">
        <v>3.3999999999999998E-3</v>
      </c>
    </row>
    <row r="24" spans="1:49">
      <c r="A24" t="s">
        <v>67</v>
      </c>
      <c r="B24" s="11">
        <v>0.17480000000000001</v>
      </c>
      <c r="C24" s="14">
        <v>1.0061928836322813</v>
      </c>
      <c r="D24" s="11">
        <v>0.31640000000000001</v>
      </c>
      <c r="E24" s="4">
        <v>1.2043999999999999</v>
      </c>
      <c r="I24" t="s">
        <v>67</v>
      </c>
      <c r="J24" s="4">
        <v>36.940199999999997</v>
      </c>
      <c r="K24" s="4">
        <v>2.8092999999999999</v>
      </c>
      <c r="L24" s="4">
        <v>0.20749999999999999</v>
      </c>
      <c r="M24" s="4">
        <v>136.4589</v>
      </c>
      <c r="N24" s="4">
        <v>4.9138999999999999</v>
      </c>
      <c r="O24" s="4">
        <v>69.846000000000004</v>
      </c>
      <c r="P24" s="4">
        <v>1.7561</v>
      </c>
      <c r="Q24" s="4">
        <v>38.141399999999997</v>
      </c>
      <c r="R24" s="4">
        <v>0.7349</v>
      </c>
      <c r="S24" s="4">
        <v>111.2914</v>
      </c>
      <c r="T24" s="4">
        <v>308.88049999999998</v>
      </c>
      <c r="U24" s="4">
        <v>7.4999999999999997E-2</v>
      </c>
      <c r="V24" s="4">
        <v>210.31620000000001</v>
      </c>
      <c r="W24" s="4">
        <v>0.13689999999999999</v>
      </c>
      <c r="X24" s="4">
        <v>0.1082</v>
      </c>
      <c r="Y24" s="4">
        <v>0.1326</v>
      </c>
      <c r="Z24" s="4">
        <v>1.5710999999999999</v>
      </c>
      <c r="AA24" s="4">
        <v>0.68930000000000002</v>
      </c>
      <c r="AB24" s="4">
        <v>7.3819999999999997</v>
      </c>
      <c r="AC24" s="4">
        <v>1.2372000000000001</v>
      </c>
      <c r="AD24" s="4">
        <v>13.685499999999999</v>
      </c>
      <c r="AE24" s="4">
        <v>1.9758</v>
      </c>
      <c r="AF24" s="4">
        <v>27.4938</v>
      </c>
      <c r="AG24" s="4">
        <v>69.811700000000002</v>
      </c>
      <c r="AH24" s="4">
        <v>42.974899999999998</v>
      </c>
      <c r="AI24" s="4">
        <v>9.3853000000000009</v>
      </c>
      <c r="AJ24" s="4">
        <v>1.52E-2</v>
      </c>
      <c r="AK24" s="4">
        <v>0.46810000000000002</v>
      </c>
      <c r="AL24" s="4">
        <v>1E-4</v>
      </c>
      <c r="AM24" s="4">
        <v>5.9999999999999995E-4</v>
      </c>
      <c r="AN24" s="4">
        <v>0.1565</v>
      </c>
      <c r="AO24" s="4">
        <v>0.63009999999999999</v>
      </c>
      <c r="AP24" s="4">
        <v>30.166799999999999</v>
      </c>
      <c r="AQ24" s="4">
        <v>1.8E-3</v>
      </c>
      <c r="AR24" s="4">
        <v>2.3999999999999998E-3</v>
      </c>
      <c r="AS24" s="4">
        <v>3.3E-3</v>
      </c>
      <c r="AT24" s="4">
        <v>0.42630000000000001</v>
      </c>
      <c r="AU24" s="4">
        <v>1.4E-3</v>
      </c>
      <c r="AV24" s="4">
        <v>3.4700000000000002E-2</v>
      </c>
      <c r="AW24" s="4">
        <v>1E-4</v>
      </c>
    </row>
    <row r="25" spans="1:49">
      <c r="A25" t="s">
        <v>68</v>
      </c>
      <c r="B25" s="11">
        <v>0.42159999999999997</v>
      </c>
      <c r="C25" s="14">
        <v>0.88091251779716506</v>
      </c>
      <c r="D25" s="11">
        <v>9.2100000000000001E-2</v>
      </c>
      <c r="E25" s="4">
        <v>0.29010000000000002</v>
      </c>
      <c r="I25" t="s">
        <v>68</v>
      </c>
      <c r="J25" s="4">
        <v>65.686700000000002</v>
      </c>
      <c r="K25" s="4">
        <v>0</v>
      </c>
      <c r="L25" s="4">
        <v>0.8286</v>
      </c>
      <c r="M25" s="4">
        <v>537.23839999999996</v>
      </c>
      <c r="N25" s="4">
        <v>6.3593000000000002</v>
      </c>
      <c r="O25" s="4">
        <v>78.3262</v>
      </c>
      <c r="P25" s="4">
        <v>3.0911</v>
      </c>
      <c r="Q25" s="4">
        <v>190.1516</v>
      </c>
      <c r="R25" s="4">
        <v>8.9044000000000008</v>
      </c>
      <c r="S25" s="4">
        <v>414.2636</v>
      </c>
      <c r="T25" s="4">
        <v>599.09349999999995</v>
      </c>
      <c r="U25" s="4">
        <v>0.16439999999999999</v>
      </c>
      <c r="V25" s="4">
        <v>389.33019999999999</v>
      </c>
      <c r="W25" s="4">
        <v>0.23619999999999999</v>
      </c>
      <c r="X25" s="4">
        <v>0</v>
      </c>
      <c r="Y25" s="4">
        <v>0.36380000000000001</v>
      </c>
      <c r="Z25" s="4">
        <v>0.67979999999999996</v>
      </c>
      <c r="AA25" s="4">
        <v>7.5891999999999999</v>
      </c>
      <c r="AB25" s="4">
        <v>1.3977999999999999</v>
      </c>
      <c r="AC25" s="4">
        <v>3.3967000000000001</v>
      </c>
      <c r="AD25" s="4">
        <v>122.7602</v>
      </c>
      <c r="AE25" s="4">
        <v>1.4117</v>
      </c>
      <c r="AF25" s="4">
        <v>85.480800000000002</v>
      </c>
      <c r="AG25" s="4">
        <v>81.393299999999996</v>
      </c>
      <c r="AH25" s="4">
        <v>409.2045</v>
      </c>
      <c r="AI25" s="4">
        <v>66.8827</v>
      </c>
      <c r="AJ25" s="4">
        <v>3.1099999999999999E-2</v>
      </c>
      <c r="AK25" s="4">
        <v>0</v>
      </c>
      <c r="AL25" s="4">
        <v>1.5800000000000002E-2</v>
      </c>
      <c r="AM25" s="4">
        <v>0</v>
      </c>
      <c r="AN25" s="4">
        <v>6.5336999999999996</v>
      </c>
      <c r="AO25" s="4">
        <v>28.890599999999999</v>
      </c>
      <c r="AP25" s="4">
        <v>10.5085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1.5800000000000002E-2</v>
      </c>
    </row>
    <row r="26" spans="1:49">
      <c r="A26" t="s">
        <v>69</v>
      </c>
      <c r="B26" s="11">
        <v>0.3009</v>
      </c>
      <c r="C26" s="14">
        <v>0</v>
      </c>
      <c r="D26" s="11">
        <v>2.4799999999999999E-2</v>
      </c>
      <c r="E26" s="4">
        <v>0.28439999999999999</v>
      </c>
      <c r="I26" t="s">
        <v>69</v>
      </c>
      <c r="J26" s="4">
        <v>66.576300000000003</v>
      </c>
      <c r="K26" s="4">
        <v>4.5258000000000003</v>
      </c>
      <c r="L26" s="4">
        <v>0.24970000000000001</v>
      </c>
      <c r="M26" s="4">
        <v>270.73750000000001</v>
      </c>
      <c r="N26" s="4">
        <v>6.2233999999999998</v>
      </c>
      <c r="O26" s="4">
        <v>90.766300000000001</v>
      </c>
      <c r="P26" s="4">
        <v>3.1012</v>
      </c>
      <c r="Q26" s="4">
        <v>75.664400000000001</v>
      </c>
      <c r="R26" s="4">
        <v>3.8113999999999999</v>
      </c>
      <c r="S26" s="4">
        <v>199.2337</v>
      </c>
      <c r="T26" s="4">
        <v>288.48219999999998</v>
      </c>
      <c r="U26" s="4">
        <v>0.24610000000000001</v>
      </c>
      <c r="V26" s="4">
        <v>445.94760000000002</v>
      </c>
      <c r="W26" s="4">
        <v>0.29160000000000003</v>
      </c>
      <c r="X26" s="4">
        <v>5.3400000000000003E-2</v>
      </c>
      <c r="Y26" s="4">
        <v>0.23280000000000001</v>
      </c>
      <c r="Z26" s="4">
        <v>9.1899999999999996E-2</v>
      </c>
      <c r="AA26" s="4">
        <v>0.62549999999999994</v>
      </c>
      <c r="AB26" s="4">
        <v>4.2554999999999996</v>
      </c>
      <c r="AC26" s="4">
        <v>1.5091000000000001</v>
      </c>
      <c r="AD26" s="4">
        <v>17.999199999999998</v>
      </c>
      <c r="AE26" s="4">
        <v>1.9366000000000001</v>
      </c>
      <c r="AF26" s="4">
        <v>36.1081</v>
      </c>
      <c r="AG26" s="4">
        <v>197.4896</v>
      </c>
      <c r="AH26" s="4">
        <v>47.904600000000002</v>
      </c>
      <c r="AI26" s="4">
        <v>8.7439999999999998</v>
      </c>
      <c r="AJ26" s="4">
        <v>3.2593000000000001</v>
      </c>
      <c r="AK26" s="4">
        <v>0</v>
      </c>
      <c r="AL26" s="4">
        <v>1.8E-3</v>
      </c>
      <c r="AM26" s="4">
        <v>0</v>
      </c>
      <c r="AN26" s="4">
        <v>0</v>
      </c>
      <c r="AO26" s="4">
        <v>2.4517000000000002</v>
      </c>
      <c r="AP26" s="4">
        <v>32.972799999999999</v>
      </c>
      <c r="AQ26" s="4">
        <v>2.4779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1.8E-3</v>
      </c>
    </row>
    <row r="27" spans="1:49">
      <c r="A27" t="s">
        <v>70</v>
      </c>
      <c r="B27" s="11">
        <v>0.2437</v>
      </c>
      <c r="C27" s="14">
        <v>0.44608686414482385</v>
      </c>
      <c r="D27" s="11">
        <v>0.75509999999999999</v>
      </c>
      <c r="E27" s="4">
        <v>1.5599999999999999E-2</v>
      </c>
      <c r="I27" t="s">
        <v>70</v>
      </c>
      <c r="J27" s="4">
        <v>120.63930000000001</v>
      </c>
      <c r="K27" s="4">
        <v>6.6186999999999996</v>
      </c>
      <c r="L27" s="4">
        <v>0.1807</v>
      </c>
      <c r="M27" s="4">
        <v>276.6318</v>
      </c>
      <c r="N27" s="4">
        <v>2.9967999999999999</v>
      </c>
      <c r="O27" s="4">
        <v>147.71789999999999</v>
      </c>
      <c r="P27" s="4">
        <v>3.0527000000000002</v>
      </c>
      <c r="Q27" s="4">
        <v>29.209800000000001</v>
      </c>
      <c r="R27" s="4">
        <v>3.6307</v>
      </c>
      <c r="S27" s="4">
        <v>154.49930000000001</v>
      </c>
      <c r="T27" s="4">
        <v>130.3339</v>
      </c>
      <c r="U27" s="4">
        <v>0.29499999999999998</v>
      </c>
      <c r="V27" s="4">
        <v>517.07060000000001</v>
      </c>
      <c r="W27" s="4">
        <v>0.38229999999999997</v>
      </c>
      <c r="X27" s="4">
        <v>0.1089</v>
      </c>
      <c r="Y27" s="4">
        <v>9.5299999999999996E-2</v>
      </c>
      <c r="Z27" s="4">
        <v>6.4699999999999994E-2</v>
      </c>
      <c r="AA27" s="4">
        <v>0.35349999999999998</v>
      </c>
      <c r="AB27" s="4">
        <v>12.5602</v>
      </c>
      <c r="AC27" s="4">
        <v>0.76949999999999996</v>
      </c>
      <c r="AD27" s="4">
        <v>14.6419</v>
      </c>
      <c r="AE27" s="4">
        <v>1.2921</v>
      </c>
      <c r="AF27" s="4">
        <v>32.060699999999997</v>
      </c>
      <c r="AG27" s="4">
        <v>195.38910000000001</v>
      </c>
      <c r="AH27" s="4">
        <v>48.526400000000002</v>
      </c>
      <c r="AI27" s="4">
        <v>10.241</v>
      </c>
      <c r="AJ27" s="4">
        <v>3.5358000000000001</v>
      </c>
      <c r="AK27" s="4">
        <v>2.9999999999999997E-4</v>
      </c>
      <c r="AL27" s="4">
        <v>4.7999999999999996E-3</v>
      </c>
      <c r="AM27" s="4">
        <v>2.0999999999999999E-3</v>
      </c>
      <c r="AN27" s="4">
        <v>1.41E-2</v>
      </c>
      <c r="AO27" s="4">
        <v>1.3866000000000001</v>
      </c>
      <c r="AP27" s="4">
        <v>33.996200000000002</v>
      </c>
      <c r="AQ27" s="4">
        <v>0.104</v>
      </c>
      <c r="AR27" s="4">
        <v>0</v>
      </c>
      <c r="AS27" s="4">
        <v>0</v>
      </c>
      <c r="AT27" s="4">
        <v>4.0000000000000002E-4</v>
      </c>
      <c r="AU27" s="4">
        <v>1E-4</v>
      </c>
      <c r="AV27" s="4">
        <v>1E-4</v>
      </c>
      <c r="AW27" s="4">
        <v>4.7999999999999996E-3</v>
      </c>
    </row>
    <row r="28" spans="1:49">
      <c r="A28" t="s">
        <v>71</v>
      </c>
      <c r="B28" s="11">
        <v>0.20419999999999999</v>
      </c>
      <c r="C28" s="14">
        <v>0</v>
      </c>
      <c r="D28" s="11">
        <v>0.16619999999999999</v>
      </c>
      <c r="E28" s="4">
        <v>1.5E-3</v>
      </c>
      <c r="I28" t="s">
        <v>71</v>
      </c>
      <c r="J28" s="4">
        <v>88.2898</v>
      </c>
      <c r="K28" s="4">
        <v>1.9884999999999999</v>
      </c>
      <c r="L28" s="4">
        <v>7.5700000000000003E-2</v>
      </c>
      <c r="M28" s="4">
        <v>240.0223</v>
      </c>
      <c r="N28" s="4">
        <v>2.1046</v>
      </c>
      <c r="O28" s="4">
        <v>454.43099999999998</v>
      </c>
      <c r="P28" s="4">
        <v>11.432399999999999</v>
      </c>
      <c r="Q28" s="4">
        <v>21.151</v>
      </c>
      <c r="R28" s="4">
        <v>9.7279999999999998</v>
      </c>
      <c r="S28" s="4">
        <v>80.711500000000001</v>
      </c>
      <c r="T28" s="4">
        <v>93.289599999999993</v>
      </c>
      <c r="U28" s="4">
        <v>0.84199999999999997</v>
      </c>
      <c r="V28" s="4">
        <v>379.57830000000001</v>
      </c>
      <c r="W28" s="4">
        <v>0.74419999999999997</v>
      </c>
      <c r="X28" s="4">
        <v>2.6877</v>
      </c>
      <c r="Y28" s="4">
        <v>0.99239999999999995</v>
      </c>
      <c r="Z28" s="4">
        <v>12.942600000000001</v>
      </c>
      <c r="AA28" s="4">
        <v>0.45219999999999999</v>
      </c>
      <c r="AB28" s="4">
        <v>260.7912</v>
      </c>
      <c r="AC28" s="4">
        <v>2.9321999999999999</v>
      </c>
      <c r="AD28" s="4">
        <v>4.7542999999999997</v>
      </c>
      <c r="AE28" s="4">
        <v>0.308</v>
      </c>
      <c r="AF28" s="4">
        <v>15.4049</v>
      </c>
      <c r="AG28" s="4">
        <v>210.2688</v>
      </c>
      <c r="AH28" s="4">
        <v>21.239599999999999</v>
      </c>
      <c r="AI28" s="4">
        <v>6.6577999999999999</v>
      </c>
      <c r="AJ28" s="4">
        <v>1.6636</v>
      </c>
      <c r="AK28" s="4">
        <v>0</v>
      </c>
      <c r="AL28" s="4">
        <v>1.6999999999999999E-3</v>
      </c>
      <c r="AM28" s="4">
        <v>1.17E-2</v>
      </c>
      <c r="AN28" s="4">
        <v>8.0999999999999996E-3</v>
      </c>
      <c r="AO28" s="4">
        <v>0.19520000000000001</v>
      </c>
      <c r="AP28" s="4">
        <v>67.245099999999994</v>
      </c>
      <c r="AQ28" s="4">
        <v>8.8700000000000001E-2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1.6999999999999999E-3</v>
      </c>
    </row>
    <row r="29" spans="1:49">
      <c r="A29" t="s">
        <v>72</v>
      </c>
      <c r="B29" s="11">
        <v>0.20430000000000001</v>
      </c>
      <c r="C29" s="14">
        <v>2.1476145934200082</v>
      </c>
      <c r="D29" s="11">
        <v>0.15329999999999999</v>
      </c>
      <c r="E29" s="4">
        <v>0.13519999999999999</v>
      </c>
      <c r="I29" t="s">
        <v>72</v>
      </c>
      <c r="J29" s="4">
        <v>97.119399999999999</v>
      </c>
      <c r="K29" s="4">
        <v>1.5692999999999999</v>
      </c>
      <c r="L29" s="4">
        <v>0.1053</v>
      </c>
      <c r="M29" s="4">
        <v>152.39420000000001</v>
      </c>
      <c r="N29" s="4">
        <v>3.5897000000000001</v>
      </c>
      <c r="O29" s="4">
        <v>222.50190000000001</v>
      </c>
      <c r="P29" s="4">
        <v>6.3042999999999996</v>
      </c>
      <c r="Q29" s="4">
        <v>54.305100000000003</v>
      </c>
      <c r="R29" s="4">
        <v>3.8033000000000001</v>
      </c>
      <c r="S29" s="4">
        <v>158.6131</v>
      </c>
      <c r="T29" s="4">
        <v>160.47389999999999</v>
      </c>
      <c r="U29" s="4">
        <v>0.3453</v>
      </c>
      <c r="V29" s="4">
        <v>182.0401</v>
      </c>
      <c r="W29" s="4">
        <v>0.33979999999999999</v>
      </c>
      <c r="X29" s="4">
        <v>1.0457000000000001</v>
      </c>
      <c r="Y29" s="4">
        <v>0.43880000000000002</v>
      </c>
      <c r="Z29" s="4">
        <v>4.3391999999999999</v>
      </c>
      <c r="AA29" s="4">
        <v>0.21759999999999999</v>
      </c>
      <c r="AB29" s="4">
        <v>110.9235</v>
      </c>
      <c r="AC29" s="4">
        <v>2.9935</v>
      </c>
      <c r="AD29" s="4">
        <v>6.4337</v>
      </c>
      <c r="AE29" s="4">
        <v>0.33810000000000001</v>
      </c>
      <c r="AF29" s="4">
        <v>21.742100000000001</v>
      </c>
      <c r="AG29" s="4">
        <v>117.155</v>
      </c>
      <c r="AH29" s="4">
        <v>21.6554</v>
      </c>
      <c r="AI29" s="4">
        <v>5.7530000000000001</v>
      </c>
      <c r="AJ29" s="4">
        <v>1.5265</v>
      </c>
      <c r="AK29" s="4">
        <v>0</v>
      </c>
      <c r="AL29" s="4">
        <v>4.0000000000000002E-4</v>
      </c>
      <c r="AM29" s="4">
        <v>0</v>
      </c>
      <c r="AN29" s="4">
        <v>0</v>
      </c>
      <c r="AO29" s="4">
        <v>1.14E-2</v>
      </c>
      <c r="AP29" s="4">
        <v>3.2844000000000002</v>
      </c>
      <c r="AQ29" s="4">
        <v>0.92800000000000005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4.0000000000000002E-4</v>
      </c>
    </row>
    <row r="30" spans="1:49">
      <c r="A30" t="s">
        <v>73</v>
      </c>
      <c r="B30" s="11">
        <v>0.2742</v>
      </c>
      <c r="C30" s="14">
        <v>0</v>
      </c>
      <c r="D30" s="11">
        <v>0.16089999999999999</v>
      </c>
      <c r="E30" s="4">
        <v>1.3299999999999999E-2</v>
      </c>
      <c r="I30" t="s">
        <v>73</v>
      </c>
      <c r="J30" s="4">
        <v>110.2426</v>
      </c>
      <c r="K30" s="4">
        <v>1.4547000000000001</v>
      </c>
      <c r="L30" s="4">
        <v>0.157</v>
      </c>
      <c r="M30" s="4">
        <v>217.87790000000001</v>
      </c>
      <c r="N30" s="4">
        <v>4.4574999999999996</v>
      </c>
      <c r="O30" s="4">
        <v>348.28100000000001</v>
      </c>
      <c r="P30" s="4">
        <v>9.7954000000000008</v>
      </c>
      <c r="Q30" s="4">
        <v>57.097200000000001</v>
      </c>
      <c r="R30" s="4">
        <v>7.9248000000000003</v>
      </c>
      <c r="S30" s="4">
        <v>180</v>
      </c>
      <c r="T30" s="4">
        <v>197.54810000000001</v>
      </c>
      <c r="U30" s="4">
        <v>0.69540000000000002</v>
      </c>
      <c r="V30" s="4">
        <v>247.02709999999999</v>
      </c>
      <c r="W30" s="4">
        <v>0.62070000000000003</v>
      </c>
      <c r="X30" s="4">
        <v>2.1663999999999999</v>
      </c>
      <c r="Y30" s="4">
        <v>0.85089999999999999</v>
      </c>
      <c r="Z30" s="4">
        <v>6.1967999999999996</v>
      </c>
      <c r="AA30" s="4">
        <v>1.3479000000000001</v>
      </c>
      <c r="AB30" s="4">
        <v>231.14490000000001</v>
      </c>
      <c r="AC30" s="4">
        <v>4.5058999999999996</v>
      </c>
      <c r="AD30" s="4">
        <v>9.3806999999999992</v>
      </c>
      <c r="AE30" s="4">
        <v>0.60329999999999995</v>
      </c>
      <c r="AF30" s="4">
        <v>21.721800000000002</v>
      </c>
      <c r="AG30" s="4">
        <v>175.93379999999999</v>
      </c>
      <c r="AH30" s="4">
        <v>32.625500000000002</v>
      </c>
      <c r="AI30" s="4">
        <v>8.1514000000000006</v>
      </c>
      <c r="AJ30" s="4">
        <v>1.4941</v>
      </c>
      <c r="AK30" s="4">
        <v>0</v>
      </c>
      <c r="AL30" s="4">
        <v>2.1000000000000001E-2</v>
      </c>
      <c r="AM30" s="4">
        <v>0</v>
      </c>
      <c r="AN30" s="4">
        <v>2.98E-2</v>
      </c>
      <c r="AO30" s="4">
        <v>0.34100000000000003</v>
      </c>
      <c r="AP30" s="4">
        <v>60.846600000000002</v>
      </c>
      <c r="AQ30" s="4">
        <v>1.1386000000000001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2.1000000000000001E-2</v>
      </c>
    </row>
    <row r="31" spans="1:49">
      <c r="A31" t="s">
        <v>74</v>
      </c>
      <c r="B31" s="11">
        <v>7.9000000000000001E-2</v>
      </c>
      <c r="C31" s="14">
        <v>1.8702977799723912</v>
      </c>
      <c r="D31" s="11">
        <v>2.46E-2</v>
      </c>
      <c r="E31" s="4">
        <v>2.6661999999999999</v>
      </c>
      <c r="I31" t="s">
        <v>74</v>
      </c>
      <c r="J31" s="4">
        <v>9.8101000000000003</v>
      </c>
      <c r="K31" s="4">
        <v>0</v>
      </c>
      <c r="L31" s="4">
        <v>9.9699999999999997E-2</v>
      </c>
      <c r="M31" s="4">
        <v>112.5155</v>
      </c>
      <c r="N31" s="4">
        <v>1.7865</v>
      </c>
      <c r="O31" s="4">
        <v>5.0446999999999997</v>
      </c>
      <c r="P31" s="4">
        <v>0.4274</v>
      </c>
      <c r="Q31" s="4">
        <v>41.963999999999999</v>
      </c>
      <c r="R31" s="4">
        <v>1.4999</v>
      </c>
      <c r="S31" s="4">
        <v>81.994600000000005</v>
      </c>
      <c r="T31" s="4">
        <v>45.525599999999997</v>
      </c>
      <c r="U31" s="4">
        <v>3.3000000000000002E-2</v>
      </c>
      <c r="V31" s="4">
        <v>6.5876000000000001</v>
      </c>
      <c r="W31" s="4">
        <v>9.6199999999999994E-2</v>
      </c>
      <c r="X31" s="4">
        <v>0</v>
      </c>
      <c r="Y31" s="4">
        <v>0.13850000000000001</v>
      </c>
      <c r="Z31" s="4">
        <v>0</v>
      </c>
      <c r="AA31" s="4">
        <v>8.4699999999999998E-2</v>
      </c>
      <c r="AB31" s="4">
        <v>0.44030000000000002</v>
      </c>
      <c r="AC31" s="4">
        <v>0.66</v>
      </c>
      <c r="AD31" s="4">
        <v>4.1883999999999997</v>
      </c>
      <c r="AE31" s="4">
        <v>0.26269999999999999</v>
      </c>
      <c r="AF31" s="4">
        <v>10.492599999999999</v>
      </c>
      <c r="AG31" s="4">
        <v>90.462500000000006</v>
      </c>
      <c r="AH31" s="4">
        <v>11.0496</v>
      </c>
      <c r="AI31" s="4">
        <v>1.9824999999999999</v>
      </c>
      <c r="AJ31" s="4">
        <v>1.0430999999999999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1.5808</v>
      </c>
      <c r="AQ31" s="4">
        <v>1.0430999999999999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</row>
    <row r="32" spans="1:49">
      <c r="A32" t="s">
        <v>75</v>
      </c>
      <c r="B32" s="11">
        <v>5.4800000000000001E-2</v>
      </c>
      <c r="C32" s="14">
        <v>0</v>
      </c>
      <c r="D32" s="11">
        <v>0.65229999999999999</v>
      </c>
      <c r="E32" s="4">
        <v>1.3585</v>
      </c>
      <c r="I32" t="s">
        <v>75</v>
      </c>
      <c r="J32" s="4">
        <v>10.625999999999999</v>
      </c>
      <c r="K32" s="4">
        <v>2.5245000000000002</v>
      </c>
      <c r="L32" s="4">
        <v>7.46E-2</v>
      </c>
      <c r="M32" s="4">
        <v>135.59889999999999</v>
      </c>
      <c r="N32" s="4">
        <v>0.67269999999999996</v>
      </c>
      <c r="O32" s="4">
        <v>96.537099999999995</v>
      </c>
      <c r="P32" s="4">
        <v>1.1787000000000001</v>
      </c>
      <c r="Q32" s="4">
        <v>12.6515</v>
      </c>
      <c r="R32" s="4">
        <v>1.3891</v>
      </c>
      <c r="S32" s="4">
        <v>43.659599999999998</v>
      </c>
      <c r="T32" s="4">
        <v>32.266800000000003</v>
      </c>
      <c r="U32" s="4">
        <v>3.5400000000000001E-2</v>
      </c>
      <c r="V32" s="4">
        <v>15.3964</v>
      </c>
      <c r="W32" s="4">
        <v>0.15740000000000001</v>
      </c>
      <c r="X32" s="4">
        <v>7.1999999999999998E-3</v>
      </c>
      <c r="Y32" s="4">
        <v>6.54E-2</v>
      </c>
      <c r="Z32" s="4">
        <v>2.5399999999999999E-2</v>
      </c>
      <c r="AA32" s="4">
        <v>0.17849999999999999</v>
      </c>
      <c r="AB32" s="4">
        <v>3.5345</v>
      </c>
      <c r="AC32" s="4">
        <v>0.46179999999999999</v>
      </c>
      <c r="AD32" s="4">
        <v>4.6805000000000003</v>
      </c>
      <c r="AE32" s="4">
        <v>0.49340000000000001</v>
      </c>
      <c r="AF32" s="4">
        <v>12.054399999999999</v>
      </c>
      <c r="AG32" s="4">
        <v>105.91249999999999</v>
      </c>
      <c r="AH32" s="4">
        <v>14.61</v>
      </c>
      <c r="AI32" s="4">
        <v>3.0666000000000002</v>
      </c>
      <c r="AJ32" s="4">
        <v>1.2638</v>
      </c>
      <c r="AK32" s="4">
        <v>8.9999999999999998E-4</v>
      </c>
      <c r="AL32" s="4">
        <v>0</v>
      </c>
      <c r="AM32" s="4">
        <v>2.5000000000000001E-3</v>
      </c>
      <c r="AN32" s="4">
        <v>0</v>
      </c>
      <c r="AO32" s="4">
        <v>0.39050000000000001</v>
      </c>
      <c r="AP32" s="4">
        <v>4.8982000000000001</v>
      </c>
      <c r="AQ32" s="4">
        <v>3.2000000000000002E-3</v>
      </c>
      <c r="AR32" s="4">
        <v>0</v>
      </c>
      <c r="AS32" s="4">
        <v>0</v>
      </c>
      <c r="AT32" s="4">
        <v>0</v>
      </c>
      <c r="AU32" s="4">
        <v>0</v>
      </c>
      <c r="AV32" s="4">
        <v>8.9999999999999998E-4</v>
      </c>
      <c r="AW32" s="4">
        <v>0</v>
      </c>
    </row>
    <row r="33" spans="1:49">
      <c r="A33" t="s">
        <v>76</v>
      </c>
      <c r="B33" s="11">
        <v>0.63039999999999996</v>
      </c>
      <c r="C33" s="14">
        <v>0</v>
      </c>
      <c r="D33" s="11">
        <v>2.8400000000000002E-2</v>
      </c>
      <c r="E33" s="4">
        <v>2.0000000000000001E-4</v>
      </c>
      <c r="I33" t="s">
        <v>76</v>
      </c>
      <c r="J33" s="4">
        <v>43.267400000000002</v>
      </c>
      <c r="K33" s="4">
        <v>32.6404</v>
      </c>
      <c r="L33" s="4">
        <v>0.1794</v>
      </c>
      <c r="M33" s="4">
        <v>371.95510000000002</v>
      </c>
      <c r="N33" s="4">
        <v>1.8559000000000001</v>
      </c>
      <c r="O33" s="4">
        <v>61.372500000000002</v>
      </c>
      <c r="P33" s="4">
        <v>2.645</v>
      </c>
      <c r="Q33" s="4">
        <v>30.125499999999999</v>
      </c>
      <c r="R33" s="4">
        <v>2.5387</v>
      </c>
      <c r="S33" s="4">
        <v>134.56389999999999</v>
      </c>
      <c r="T33" s="4">
        <v>143.37620000000001</v>
      </c>
      <c r="U33" s="4">
        <v>0.26889999999999997</v>
      </c>
      <c r="V33" s="4">
        <v>415.13229999999999</v>
      </c>
      <c r="W33" s="4">
        <v>0.22159999999999999</v>
      </c>
      <c r="X33" s="4">
        <v>0.1454</v>
      </c>
      <c r="Y33" s="4">
        <v>0.1888</v>
      </c>
      <c r="Z33" s="4">
        <v>0.46629999999999999</v>
      </c>
      <c r="AA33" s="4">
        <v>0.83379999999999999</v>
      </c>
      <c r="AB33" s="4">
        <v>105.7582</v>
      </c>
      <c r="AC33" s="4">
        <v>0.84530000000000005</v>
      </c>
      <c r="AD33" s="4">
        <v>27.212299999999999</v>
      </c>
      <c r="AE33" s="4">
        <v>2.5070999999999999</v>
      </c>
      <c r="AF33" s="4">
        <v>32.1372</v>
      </c>
      <c r="AG33" s="4">
        <v>211.2492</v>
      </c>
      <c r="AH33" s="4">
        <v>131.4725</v>
      </c>
      <c r="AI33" s="4">
        <v>48.738399999999999</v>
      </c>
      <c r="AJ33" s="4">
        <v>1.6601999999999999</v>
      </c>
      <c r="AK33" s="4">
        <v>0</v>
      </c>
      <c r="AL33" s="4">
        <v>3.1899999999999998E-2</v>
      </c>
      <c r="AM33" s="4">
        <v>3.8199999999999998E-2</v>
      </c>
      <c r="AN33" s="4">
        <v>2.8199999999999999E-2</v>
      </c>
      <c r="AO33" s="4">
        <v>0.2412</v>
      </c>
      <c r="AP33" s="4">
        <v>201.11590000000001</v>
      </c>
      <c r="AQ33" s="4">
        <v>0.94920000000000004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3.1899999999999998E-2</v>
      </c>
    </row>
    <row r="34" spans="1:49">
      <c r="A34" t="s">
        <v>77</v>
      </c>
      <c r="B34" s="11">
        <v>0.3705</v>
      </c>
      <c r="C34" s="14">
        <v>0</v>
      </c>
      <c r="D34" s="11">
        <v>0.26900000000000002</v>
      </c>
      <c r="E34" s="4">
        <v>1.6000000000000001E-3</v>
      </c>
      <c r="I34" t="s">
        <v>77</v>
      </c>
      <c r="J34" s="4">
        <v>55.797499999999999</v>
      </c>
      <c r="K34" s="4">
        <v>26.1997</v>
      </c>
      <c r="L34" s="4">
        <v>0.1537</v>
      </c>
      <c r="M34" s="4">
        <v>373.0752</v>
      </c>
      <c r="N34" s="4">
        <v>1.6416999999999999</v>
      </c>
      <c r="O34" s="4">
        <v>76.370999999999995</v>
      </c>
      <c r="P34" s="4">
        <v>2.1301999999999999</v>
      </c>
      <c r="Q34" s="4">
        <v>22.9603</v>
      </c>
      <c r="R34" s="4">
        <v>2.0743999999999998</v>
      </c>
      <c r="S34" s="4">
        <v>103.3189</v>
      </c>
      <c r="T34" s="4">
        <v>121.43899999999999</v>
      </c>
      <c r="U34" s="4">
        <v>0.2215</v>
      </c>
      <c r="V34" s="4">
        <v>290.34949999999998</v>
      </c>
      <c r="W34" s="4">
        <v>0.2099</v>
      </c>
      <c r="X34" s="4">
        <v>0.20660000000000001</v>
      </c>
      <c r="Y34" s="4">
        <v>9.3899999999999997E-2</v>
      </c>
      <c r="Z34" s="4">
        <v>1.72</v>
      </c>
      <c r="AA34" s="4">
        <v>0.84760000000000002</v>
      </c>
      <c r="AB34" s="4">
        <v>67.099599999999995</v>
      </c>
      <c r="AC34" s="4">
        <v>0.63639999999999997</v>
      </c>
      <c r="AD34" s="4">
        <v>33.043599999999998</v>
      </c>
      <c r="AE34" s="4">
        <v>2.6850000000000001</v>
      </c>
      <c r="AF34" s="4">
        <v>19.043500000000002</v>
      </c>
      <c r="AG34" s="4">
        <v>218.99770000000001</v>
      </c>
      <c r="AH34" s="4">
        <v>142.58029999999999</v>
      </c>
      <c r="AI34" s="4">
        <v>35.424999999999997</v>
      </c>
      <c r="AJ34" s="4">
        <v>1.754</v>
      </c>
      <c r="AK34" s="4">
        <v>5.1000000000000004E-3</v>
      </c>
      <c r="AL34" s="4">
        <v>4.8599999999999997E-2</v>
      </c>
      <c r="AM34" s="4">
        <v>7.6E-3</v>
      </c>
      <c r="AN34" s="4">
        <v>8.8099999999999998E-2</v>
      </c>
      <c r="AO34" s="4">
        <v>1.3131999999999999</v>
      </c>
      <c r="AP34" s="4">
        <v>210.19390000000001</v>
      </c>
      <c r="AQ34" s="4">
        <v>3.1899999999999998E-2</v>
      </c>
      <c r="AR34" s="4">
        <v>0</v>
      </c>
      <c r="AS34" s="4">
        <v>4.7999999999999996E-3</v>
      </c>
      <c r="AT34" s="4">
        <v>1E-4</v>
      </c>
      <c r="AU34" s="4">
        <v>2.9999999999999997E-4</v>
      </c>
      <c r="AV34" s="4">
        <v>0</v>
      </c>
      <c r="AW34" s="4">
        <v>4.8599999999999997E-2</v>
      </c>
    </row>
    <row r="35" spans="1:49">
      <c r="A35" t="s">
        <v>78</v>
      </c>
      <c r="B35" s="11">
        <v>0.56879999999999997</v>
      </c>
      <c r="C35" s="14">
        <v>0</v>
      </c>
      <c r="D35" s="11">
        <v>5.7099999999999998E-2</v>
      </c>
      <c r="E35" s="4">
        <v>3.0000000000000001E-3</v>
      </c>
      <c r="I35" t="s">
        <v>78</v>
      </c>
      <c r="J35" s="4">
        <v>24.673100000000002</v>
      </c>
      <c r="K35" s="4">
        <v>7.0462999999999996</v>
      </c>
      <c r="L35" s="4">
        <v>0.2477</v>
      </c>
      <c r="M35" s="4">
        <v>477.64729999999997</v>
      </c>
      <c r="N35" s="4">
        <v>8.7030999999999992</v>
      </c>
      <c r="O35" s="4">
        <v>33.802599999999998</v>
      </c>
      <c r="P35" s="4">
        <v>2.5920999999999998</v>
      </c>
      <c r="Q35" s="4">
        <v>92.498800000000003</v>
      </c>
      <c r="R35" s="4">
        <v>2.2465000000000002</v>
      </c>
      <c r="S35" s="4">
        <v>218.16980000000001</v>
      </c>
      <c r="T35" s="4">
        <v>208.4315</v>
      </c>
      <c r="U35" s="4">
        <v>0.1487</v>
      </c>
      <c r="V35" s="4">
        <v>683.81560000000002</v>
      </c>
      <c r="W35" s="4">
        <v>0.18129999999999999</v>
      </c>
      <c r="X35" s="4">
        <v>8.5000000000000006E-3</v>
      </c>
      <c r="Y35" s="4">
        <v>0.15870000000000001</v>
      </c>
      <c r="Z35" s="4">
        <v>0.14580000000000001</v>
      </c>
      <c r="AA35" s="4">
        <v>2.9802</v>
      </c>
      <c r="AB35" s="4">
        <v>25.886299999999999</v>
      </c>
      <c r="AC35" s="4">
        <v>2.1960000000000002</v>
      </c>
      <c r="AD35" s="4">
        <v>70.564800000000005</v>
      </c>
      <c r="AE35" s="4">
        <v>4.2350000000000003</v>
      </c>
      <c r="AF35" s="4">
        <v>34.012599999999999</v>
      </c>
      <c r="AG35" s="4">
        <v>250.85339999999999</v>
      </c>
      <c r="AH35" s="4">
        <v>206.20189999999999</v>
      </c>
      <c r="AI35" s="4">
        <v>49.067900000000002</v>
      </c>
      <c r="AJ35" s="4">
        <v>2.8988999999999998</v>
      </c>
      <c r="AK35" s="4">
        <v>2.4899999999999999E-2</v>
      </c>
      <c r="AL35" s="4">
        <v>0</v>
      </c>
      <c r="AM35" s="4">
        <v>6.0000000000000001E-3</v>
      </c>
      <c r="AN35" s="4">
        <v>6.6100000000000006E-2</v>
      </c>
      <c r="AO35" s="4">
        <v>12.808999999999999</v>
      </c>
      <c r="AP35" s="4">
        <v>95.814599999999999</v>
      </c>
      <c r="AQ35" s="4">
        <v>2.6839</v>
      </c>
      <c r="AR35" s="4">
        <v>0</v>
      </c>
      <c r="AS35" s="4">
        <v>0</v>
      </c>
      <c r="AT35" s="4">
        <v>0</v>
      </c>
      <c r="AU35" s="4">
        <v>2.4899999999999999E-2</v>
      </c>
      <c r="AV35" s="4">
        <v>0</v>
      </c>
      <c r="AW35" s="4">
        <v>0</v>
      </c>
    </row>
    <row r="36" spans="1:49">
      <c r="A36" t="s">
        <v>79</v>
      </c>
      <c r="B36" s="11">
        <v>0.55210000000000004</v>
      </c>
      <c r="C36" s="14">
        <v>-9.7558217543730181E-8</v>
      </c>
      <c r="D36" s="11">
        <v>0.1077</v>
      </c>
      <c r="E36" s="4">
        <v>0.28260000000000002</v>
      </c>
      <c r="I36" t="s">
        <v>79</v>
      </c>
      <c r="J36" s="4">
        <v>107.34099999999999</v>
      </c>
      <c r="K36" s="4">
        <v>1.4417</v>
      </c>
      <c r="L36" s="4">
        <v>0.15490000000000001</v>
      </c>
      <c r="M36" s="4">
        <v>486.8107</v>
      </c>
      <c r="N36" s="4">
        <v>3.7860999999999998</v>
      </c>
      <c r="O36" s="4">
        <v>117.4289</v>
      </c>
      <c r="P36" s="4">
        <v>2.9910999999999999</v>
      </c>
      <c r="Q36" s="4">
        <v>50.207700000000003</v>
      </c>
      <c r="R36" s="4">
        <v>3.1833999999999998</v>
      </c>
      <c r="S36" s="4">
        <v>167.7209</v>
      </c>
      <c r="T36" s="4">
        <v>174.44370000000001</v>
      </c>
      <c r="U36" s="4">
        <v>0.32090000000000002</v>
      </c>
      <c r="V36" s="4">
        <v>877.89970000000005</v>
      </c>
      <c r="W36" s="4">
        <v>0.2787</v>
      </c>
      <c r="X36" s="4">
        <v>7.4700000000000003E-2</v>
      </c>
      <c r="Y36" s="4">
        <v>0.19059999999999999</v>
      </c>
      <c r="Z36" s="4">
        <v>0.20480000000000001</v>
      </c>
      <c r="AA36" s="4">
        <v>2.3010000000000002</v>
      </c>
      <c r="AB36" s="4">
        <v>7.2891000000000004</v>
      </c>
      <c r="AC36" s="4">
        <v>1.0633999999999999</v>
      </c>
      <c r="AD36" s="4">
        <v>42.863700000000001</v>
      </c>
      <c r="AE36" s="4">
        <v>3.0320999999999998</v>
      </c>
      <c r="AF36" s="4">
        <v>31.916399999999999</v>
      </c>
      <c r="AG36" s="4">
        <v>253.85839999999999</v>
      </c>
      <c r="AH36" s="4">
        <v>207.01429999999999</v>
      </c>
      <c r="AI36" s="4">
        <v>39.136299999999999</v>
      </c>
      <c r="AJ36" s="4">
        <v>4.5353000000000003</v>
      </c>
      <c r="AK36" s="4">
        <v>1.1000000000000001E-3</v>
      </c>
      <c r="AL36" s="4">
        <v>0</v>
      </c>
      <c r="AM36" s="4">
        <v>4.3400000000000001E-2</v>
      </c>
      <c r="AN36" s="4">
        <v>5.7500000000000002E-2</v>
      </c>
      <c r="AO36" s="4">
        <v>15.635300000000001</v>
      </c>
      <c r="AP36" s="4">
        <v>45.386299999999999</v>
      </c>
      <c r="AQ36" s="4">
        <v>2.29E-2</v>
      </c>
      <c r="AR36" s="4">
        <v>0</v>
      </c>
      <c r="AS36" s="4">
        <v>0</v>
      </c>
      <c r="AT36" s="4">
        <v>0</v>
      </c>
      <c r="AU36" s="4">
        <v>5.9999999999999995E-4</v>
      </c>
      <c r="AV36" s="4">
        <v>5.0000000000000001E-4</v>
      </c>
      <c r="AW36" s="4">
        <v>0</v>
      </c>
    </row>
    <row r="37" spans="1:49">
      <c r="A37" t="s">
        <v>80</v>
      </c>
      <c r="B37" s="11">
        <v>0.24129999999999999</v>
      </c>
      <c r="C37" s="14">
        <v>0</v>
      </c>
      <c r="D37" s="11">
        <v>0.5071</v>
      </c>
      <c r="E37" s="4">
        <v>7.0000000000000001E-3</v>
      </c>
      <c r="I37" t="s">
        <v>80</v>
      </c>
      <c r="J37" s="4">
        <v>130.6901</v>
      </c>
      <c r="K37" s="4">
        <v>25.599499999999999</v>
      </c>
      <c r="L37" s="4">
        <v>0.1167</v>
      </c>
      <c r="M37" s="4">
        <v>236.86189999999999</v>
      </c>
      <c r="N37" s="4">
        <v>1.5965</v>
      </c>
      <c r="O37" s="4">
        <v>70.471000000000004</v>
      </c>
      <c r="P37" s="4">
        <v>1.8171999999999999</v>
      </c>
      <c r="Q37" s="4">
        <v>22.188600000000001</v>
      </c>
      <c r="R37" s="4">
        <v>2.2073999999999998</v>
      </c>
      <c r="S37" s="4">
        <v>151.13509999999999</v>
      </c>
      <c r="T37" s="4">
        <v>176.2098</v>
      </c>
      <c r="U37" s="4">
        <v>0.20300000000000001</v>
      </c>
      <c r="V37" s="4">
        <v>316.7928</v>
      </c>
      <c r="W37" s="4">
        <v>0.2044</v>
      </c>
      <c r="X37" s="4">
        <v>0.38440000000000002</v>
      </c>
      <c r="Y37" s="4">
        <v>0.1094</v>
      </c>
      <c r="Z37" s="4">
        <v>3.7223000000000002</v>
      </c>
      <c r="AA37" s="4">
        <v>0.6149</v>
      </c>
      <c r="AB37" s="4">
        <v>39.654899999999998</v>
      </c>
      <c r="AC37" s="4">
        <v>1.3402000000000001</v>
      </c>
      <c r="AD37" s="4">
        <v>12.9526</v>
      </c>
      <c r="AE37" s="4">
        <v>1.3093999999999999</v>
      </c>
      <c r="AF37" s="4">
        <v>39.898899999999998</v>
      </c>
      <c r="AG37" s="4">
        <v>97.366500000000002</v>
      </c>
      <c r="AH37" s="4">
        <v>98.892300000000006</v>
      </c>
      <c r="AI37" s="4">
        <v>38.094099999999997</v>
      </c>
      <c r="AJ37" s="4">
        <v>1.4908999999999999</v>
      </c>
      <c r="AK37" s="4">
        <v>0.1694</v>
      </c>
      <c r="AL37" s="4">
        <v>1.1999999999999999E-3</v>
      </c>
      <c r="AM37" s="4">
        <v>0.33700000000000002</v>
      </c>
      <c r="AN37" s="4">
        <v>0.39150000000000001</v>
      </c>
      <c r="AO37" s="4">
        <v>0.90510000000000002</v>
      </c>
      <c r="AP37" s="4">
        <v>68.723200000000006</v>
      </c>
      <c r="AQ37" s="4">
        <v>1E-4</v>
      </c>
      <c r="AR37" s="4">
        <v>2.0000000000000001E-4</v>
      </c>
      <c r="AS37" s="4">
        <v>5.9999999999999995E-4</v>
      </c>
      <c r="AT37" s="4">
        <v>1.4E-2</v>
      </c>
      <c r="AU37" s="4">
        <v>2.3999999999999998E-3</v>
      </c>
      <c r="AV37" s="4">
        <v>0.16600000000000001</v>
      </c>
      <c r="AW37" s="4">
        <v>1.1999999999999999E-3</v>
      </c>
    </row>
    <row r="38" spans="1:49">
      <c r="A38" t="s">
        <v>81</v>
      </c>
      <c r="B38" s="11">
        <v>0.23169999999999999</v>
      </c>
      <c r="C38" s="14">
        <v>0</v>
      </c>
      <c r="D38" s="11">
        <v>0.32469999999999999</v>
      </c>
      <c r="E38" s="4">
        <v>4.8999999999999998E-3</v>
      </c>
      <c r="I38" t="s">
        <v>81</v>
      </c>
      <c r="J38" s="4">
        <v>18.261500000000002</v>
      </c>
      <c r="K38" s="4">
        <v>7.3578999999999999</v>
      </c>
      <c r="L38" s="4">
        <v>7.51E-2</v>
      </c>
      <c r="M38" s="4">
        <v>90.483000000000004</v>
      </c>
      <c r="N38" s="4">
        <v>0.87390000000000001</v>
      </c>
      <c r="O38" s="4">
        <v>41.137</v>
      </c>
      <c r="P38" s="4">
        <v>0.9153</v>
      </c>
      <c r="Q38" s="4">
        <v>11.419600000000001</v>
      </c>
      <c r="R38" s="4">
        <v>1.1511</v>
      </c>
      <c r="S38" s="4">
        <v>41.990600000000001</v>
      </c>
      <c r="T38" s="4">
        <v>101.7856</v>
      </c>
      <c r="U38" s="4">
        <v>6.5100000000000005E-2</v>
      </c>
      <c r="V38" s="4">
        <v>224.172</v>
      </c>
      <c r="W38" s="4">
        <v>9.1399999999999995E-2</v>
      </c>
      <c r="X38" s="4">
        <v>9.3799999999999994E-2</v>
      </c>
      <c r="Y38" s="4">
        <v>5.7099999999999998E-2</v>
      </c>
      <c r="Z38" s="4">
        <v>2.1164000000000001</v>
      </c>
      <c r="AA38" s="4">
        <v>0.45429999999999998</v>
      </c>
      <c r="AB38" s="4">
        <v>13.9931</v>
      </c>
      <c r="AC38" s="4">
        <v>0.42270000000000002</v>
      </c>
      <c r="AD38" s="4">
        <v>5.2744999999999997</v>
      </c>
      <c r="AE38" s="4">
        <v>0.41310000000000002</v>
      </c>
      <c r="AF38" s="4">
        <v>13.3683</v>
      </c>
      <c r="AG38" s="4">
        <v>52.863100000000003</v>
      </c>
      <c r="AH38" s="4">
        <v>23.9712</v>
      </c>
      <c r="AI38" s="4">
        <v>7.2910000000000004</v>
      </c>
      <c r="AJ38" s="4">
        <v>0.59619999999999995</v>
      </c>
      <c r="AK38" s="4">
        <v>0.1154</v>
      </c>
      <c r="AL38" s="4">
        <v>1E-4</v>
      </c>
      <c r="AM38" s="4">
        <v>1.7000000000000001E-2</v>
      </c>
      <c r="AN38" s="4">
        <v>0.19059999999999999</v>
      </c>
      <c r="AO38" s="4">
        <v>0.34350000000000003</v>
      </c>
      <c r="AP38" s="4">
        <v>15.264799999999999</v>
      </c>
      <c r="AQ38" s="4">
        <v>2.8E-3</v>
      </c>
      <c r="AR38" s="4">
        <v>1.4E-3</v>
      </c>
      <c r="AS38" s="4">
        <v>1.4E-3</v>
      </c>
      <c r="AT38" s="4">
        <v>1.24E-2</v>
      </c>
      <c r="AU38" s="4">
        <v>1.1999999999999999E-3</v>
      </c>
      <c r="AV38" s="4">
        <v>0.1115</v>
      </c>
      <c r="AW38" s="4">
        <v>1E-4</v>
      </c>
    </row>
    <row r="39" spans="1:49">
      <c r="A39" t="s">
        <v>82</v>
      </c>
      <c r="B39" s="11">
        <v>0.2135</v>
      </c>
      <c r="C39" s="14">
        <v>0</v>
      </c>
      <c r="D39" s="11">
        <v>0.64190000000000003</v>
      </c>
      <c r="E39" s="4">
        <v>3.32E-2</v>
      </c>
      <c r="I39" t="s">
        <v>82</v>
      </c>
      <c r="J39" s="4">
        <v>8.8003</v>
      </c>
      <c r="K39" s="4">
        <v>1.1000000000000001E-3</v>
      </c>
      <c r="L39" s="4">
        <v>5.7500000000000002E-2</v>
      </c>
      <c r="M39" s="4">
        <v>42.420999999999999</v>
      </c>
      <c r="N39" s="4">
        <v>0.20050000000000001</v>
      </c>
      <c r="O39" s="4">
        <v>21.936399999999999</v>
      </c>
      <c r="P39" s="4">
        <v>0.36420000000000002</v>
      </c>
      <c r="Q39" s="4">
        <v>10.9617</v>
      </c>
      <c r="R39" s="4">
        <v>0.29139999999999999</v>
      </c>
      <c r="S39" s="4">
        <v>14.147</v>
      </c>
      <c r="T39" s="4">
        <v>175.2525</v>
      </c>
      <c r="U39" s="4">
        <v>2.69E-2</v>
      </c>
      <c r="V39" s="4">
        <v>2.0994999999999999</v>
      </c>
      <c r="W39" s="4">
        <v>6.1400000000000003E-2</v>
      </c>
      <c r="X39" s="4">
        <v>2.0000000000000001E-4</v>
      </c>
      <c r="Y39" s="4">
        <v>7.6499999999999999E-2</v>
      </c>
      <c r="Z39" s="4">
        <v>34.484499999999997</v>
      </c>
      <c r="AA39" s="4">
        <v>0.2024</v>
      </c>
      <c r="AB39" s="4">
        <v>8.3650000000000002</v>
      </c>
      <c r="AC39" s="4">
        <v>7.3599999999999999E-2</v>
      </c>
      <c r="AD39" s="4">
        <v>0.26819999999999999</v>
      </c>
      <c r="AE39" s="4">
        <v>9.9400000000000002E-2</v>
      </c>
      <c r="AF39" s="4">
        <v>2.3815</v>
      </c>
      <c r="AG39" s="4">
        <v>39.9358</v>
      </c>
      <c r="AH39" s="4">
        <v>1.2105999999999999</v>
      </c>
      <c r="AI39" s="4">
        <v>0.15709999999999999</v>
      </c>
      <c r="AJ39" s="4">
        <v>0</v>
      </c>
      <c r="AK39" s="4">
        <v>0</v>
      </c>
      <c r="AL39" s="4">
        <v>0.40110000000000001</v>
      </c>
      <c r="AM39" s="4">
        <v>1E-4</v>
      </c>
      <c r="AN39" s="4">
        <v>0</v>
      </c>
      <c r="AO39" s="4">
        <v>0</v>
      </c>
      <c r="AP39" s="4">
        <v>0.45350000000000001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</row>
    <row r="40" spans="1:49">
      <c r="A40" t="s">
        <v>83</v>
      </c>
      <c r="B40" s="11">
        <v>0.1988</v>
      </c>
      <c r="C40" s="14">
        <v>1.6207959045759037</v>
      </c>
      <c r="D40" s="11">
        <v>0.46100000000000002</v>
      </c>
      <c r="E40" s="4">
        <v>2.7025999999999999</v>
      </c>
      <c r="I40" t="s">
        <v>83</v>
      </c>
      <c r="J40" s="4">
        <v>15.5932</v>
      </c>
      <c r="K40" s="4">
        <v>0</v>
      </c>
      <c r="L40" s="4">
        <v>3.9899999999999998E-2</v>
      </c>
      <c r="M40" s="4">
        <v>36.476999999999997</v>
      </c>
      <c r="N40" s="4">
        <v>1.1700999999999999</v>
      </c>
      <c r="O40" s="4">
        <v>14.469799999999999</v>
      </c>
      <c r="P40" s="4">
        <v>0.20979999999999999</v>
      </c>
      <c r="Q40" s="4">
        <v>10.2219</v>
      </c>
      <c r="R40" s="4">
        <v>0.3241</v>
      </c>
      <c r="S40" s="4">
        <v>12.760400000000001</v>
      </c>
      <c r="T40" s="4">
        <v>162.52119999999999</v>
      </c>
      <c r="U40" s="4">
        <v>2.4299999999999999E-2</v>
      </c>
      <c r="V40" s="4">
        <v>4.4462999999999999</v>
      </c>
      <c r="W40" s="4">
        <v>4.6399999999999997E-2</v>
      </c>
      <c r="X40" s="4">
        <v>0</v>
      </c>
      <c r="Y40" s="4">
        <v>5.3800000000000001E-2</v>
      </c>
      <c r="Z40" s="4">
        <v>28.1418</v>
      </c>
      <c r="AA40" s="4">
        <v>0.10979999999999999</v>
      </c>
      <c r="AB40" s="4">
        <v>45.778300000000002</v>
      </c>
      <c r="AC40" s="4">
        <v>0.109</v>
      </c>
      <c r="AD40" s="4">
        <v>0.36969999999999997</v>
      </c>
      <c r="AE40" s="4">
        <v>0.1613</v>
      </c>
      <c r="AF40" s="4">
        <v>2.9211</v>
      </c>
      <c r="AG40" s="4">
        <v>36.600999999999999</v>
      </c>
      <c r="AH40" s="4">
        <v>1.4453</v>
      </c>
      <c r="AI40" s="4">
        <v>0.21460000000000001</v>
      </c>
      <c r="AJ40" s="4">
        <v>1E-4</v>
      </c>
      <c r="AK40" s="4">
        <v>0</v>
      </c>
      <c r="AL40" s="4">
        <v>0.60489999999999999</v>
      </c>
      <c r="AM40" s="4">
        <v>1E-4</v>
      </c>
      <c r="AN40" s="4">
        <v>0</v>
      </c>
      <c r="AO40" s="4">
        <v>2.0000000000000001E-4</v>
      </c>
      <c r="AP40" s="4">
        <v>1.0005999999999999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0.60489999999999999</v>
      </c>
    </row>
    <row r="41" spans="1:49">
      <c r="A41" t="s">
        <v>84</v>
      </c>
      <c r="B41" s="11">
        <v>9.7799999999999998E-2</v>
      </c>
      <c r="C41" s="14">
        <v>2.5050100081083047</v>
      </c>
      <c r="D41" s="11">
        <v>0.17480000000000001</v>
      </c>
      <c r="E41" s="4">
        <v>0.26679999999999998</v>
      </c>
      <c r="I41" t="s">
        <v>84</v>
      </c>
      <c r="J41" s="4">
        <v>9.2126000000000001</v>
      </c>
      <c r="K41" s="4">
        <v>0</v>
      </c>
      <c r="L41" s="4">
        <v>3.2800000000000003E-2</v>
      </c>
      <c r="M41" s="4">
        <v>50.9694</v>
      </c>
      <c r="N41" s="4">
        <v>0.18609999999999999</v>
      </c>
      <c r="O41" s="4">
        <v>4.4170999999999996</v>
      </c>
      <c r="P41" s="4">
        <v>0.32069999999999999</v>
      </c>
      <c r="Q41" s="4">
        <v>6.0480999999999998</v>
      </c>
      <c r="R41" s="4">
        <v>0.18360000000000001</v>
      </c>
      <c r="S41" s="4">
        <v>8.8963999999999999</v>
      </c>
      <c r="T41" s="4">
        <v>125.0669</v>
      </c>
      <c r="U41" s="4">
        <v>2.5100000000000001E-2</v>
      </c>
      <c r="V41" s="4">
        <v>2.8012999999999999</v>
      </c>
      <c r="W41" s="4">
        <v>2.7699999999999999E-2</v>
      </c>
      <c r="X41" s="4">
        <v>0</v>
      </c>
      <c r="Y41" s="4">
        <v>4.87E-2</v>
      </c>
      <c r="Z41" s="4">
        <v>12.686500000000001</v>
      </c>
      <c r="AA41" s="4">
        <v>6.8199999999999997E-2</v>
      </c>
      <c r="AB41" s="4">
        <v>1.4311</v>
      </c>
      <c r="AC41" s="4">
        <v>4.8399999999999999E-2</v>
      </c>
      <c r="AD41" s="4">
        <v>0.2432</v>
      </c>
      <c r="AE41" s="4">
        <v>9.0399999999999994E-2</v>
      </c>
      <c r="AF41" s="4">
        <v>1.0508</v>
      </c>
      <c r="AG41" s="4">
        <v>50.463900000000002</v>
      </c>
      <c r="AH41" s="4">
        <v>0.93340000000000001</v>
      </c>
      <c r="AI41" s="4">
        <v>0.1918</v>
      </c>
      <c r="AJ41" s="4">
        <v>0</v>
      </c>
      <c r="AK41" s="4">
        <v>1E-4</v>
      </c>
      <c r="AL41" s="4">
        <v>0.3992</v>
      </c>
      <c r="AM41" s="4">
        <v>0</v>
      </c>
      <c r="AN41" s="4">
        <v>0</v>
      </c>
      <c r="AO41" s="4">
        <v>1E-4</v>
      </c>
      <c r="AP41" s="4">
        <v>1.9771000000000001</v>
      </c>
      <c r="AQ41" s="4">
        <v>0</v>
      </c>
      <c r="AR41" s="4">
        <v>0</v>
      </c>
      <c r="AS41" s="4">
        <v>1E-4</v>
      </c>
      <c r="AT41" s="4">
        <v>0</v>
      </c>
      <c r="AU41" s="4">
        <v>0</v>
      </c>
      <c r="AV41" s="4">
        <v>0</v>
      </c>
      <c r="AW41" s="4">
        <v>0</v>
      </c>
    </row>
    <row r="42" spans="1:49">
      <c r="A42" t="s">
        <v>85</v>
      </c>
      <c r="B42" s="11">
        <v>0.2243</v>
      </c>
      <c r="C42" s="14">
        <v>0</v>
      </c>
      <c r="D42" s="11">
        <v>0.60799999999999998</v>
      </c>
      <c r="E42" s="4">
        <v>0.44600000000000001</v>
      </c>
      <c r="I42" t="s">
        <v>85</v>
      </c>
      <c r="J42" s="4">
        <v>8.1268999999999991</v>
      </c>
      <c r="K42" s="4">
        <v>1.9699999999999999E-2</v>
      </c>
      <c r="L42" s="4">
        <v>7.8200000000000006E-2</v>
      </c>
      <c r="M42" s="4">
        <v>75.939700000000002</v>
      </c>
      <c r="N42" s="4">
        <v>2.3401000000000001</v>
      </c>
      <c r="O42" s="4">
        <v>10.6579</v>
      </c>
      <c r="P42" s="4">
        <v>0.27189999999999998</v>
      </c>
      <c r="Q42" s="4">
        <v>13.8385</v>
      </c>
      <c r="R42" s="4">
        <v>0.45</v>
      </c>
      <c r="S42" s="4">
        <v>18.977499999999999</v>
      </c>
      <c r="T42" s="4">
        <v>222.85669999999999</v>
      </c>
      <c r="U42" s="4">
        <v>5.11E-2</v>
      </c>
      <c r="V42" s="4">
        <v>2.4841000000000002</v>
      </c>
      <c r="W42" s="4">
        <v>3.2500000000000001E-2</v>
      </c>
      <c r="X42" s="4">
        <v>1E-4</v>
      </c>
      <c r="Y42" s="4">
        <v>0.15079999999999999</v>
      </c>
      <c r="Z42" s="4">
        <v>8.3241999999999994</v>
      </c>
      <c r="AA42" s="4">
        <v>0.31459999999999999</v>
      </c>
      <c r="AB42" s="4">
        <v>6.8350999999999997</v>
      </c>
      <c r="AC42" s="4">
        <v>0.12139999999999999</v>
      </c>
      <c r="AD42" s="4">
        <v>1.0222</v>
      </c>
      <c r="AE42" s="4">
        <v>0.1807</v>
      </c>
      <c r="AF42" s="4">
        <v>3.0106999999999999</v>
      </c>
      <c r="AG42" s="4">
        <v>73.873500000000007</v>
      </c>
      <c r="AH42" s="4">
        <v>7.0799000000000003</v>
      </c>
      <c r="AI42" s="4">
        <v>1.3162</v>
      </c>
      <c r="AJ42" s="4">
        <v>2.9999999999999997E-4</v>
      </c>
      <c r="AK42" s="4">
        <v>2.0000000000000001E-4</v>
      </c>
      <c r="AL42" s="4">
        <v>0.72</v>
      </c>
      <c r="AM42" s="4">
        <v>5.9999999999999995E-4</v>
      </c>
      <c r="AN42" s="4">
        <v>8.0000000000000004E-4</v>
      </c>
      <c r="AO42" s="4">
        <v>2.5899999999999999E-2</v>
      </c>
      <c r="AP42" s="4">
        <v>4.8032000000000004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1E-4</v>
      </c>
      <c r="AW42" s="4">
        <v>0.72</v>
      </c>
    </row>
    <row r="43" spans="1:49">
      <c r="A43" t="s">
        <v>86</v>
      </c>
      <c r="B43" s="11">
        <v>0.26179999999999998</v>
      </c>
      <c r="C43" s="14">
        <v>4.6882359787063744E-8</v>
      </c>
      <c r="D43" s="11">
        <v>0.23300000000000001</v>
      </c>
      <c r="E43" s="4">
        <v>0.90890000000000004</v>
      </c>
      <c r="I43" t="s">
        <v>86</v>
      </c>
      <c r="J43" s="4">
        <v>17.0227</v>
      </c>
      <c r="K43" s="4">
        <v>3.1913999999999998</v>
      </c>
      <c r="L43" s="4">
        <v>0.19209999999999999</v>
      </c>
      <c r="M43" s="4">
        <v>305.13889999999998</v>
      </c>
      <c r="N43" s="4">
        <v>3.1539999999999999</v>
      </c>
      <c r="O43" s="4">
        <v>14.944699999999999</v>
      </c>
      <c r="P43" s="4">
        <v>0.91080000000000005</v>
      </c>
      <c r="Q43" s="4">
        <v>36.912799999999997</v>
      </c>
      <c r="R43" s="4">
        <v>2.5078999999999998</v>
      </c>
      <c r="S43" s="4">
        <v>107.2531</v>
      </c>
      <c r="T43" s="4">
        <v>663.05229999999995</v>
      </c>
      <c r="U43" s="4">
        <v>6.3799999999999996E-2</v>
      </c>
      <c r="V43" s="4">
        <v>209.3449</v>
      </c>
      <c r="W43" s="4">
        <v>0.1118</v>
      </c>
      <c r="X43" s="4">
        <v>1.03E-2</v>
      </c>
      <c r="Y43" s="4">
        <v>0.38119999999999998</v>
      </c>
      <c r="Z43" s="4">
        <v>14.2959</v>
      </c>
      <c r="AA43" s="4">
        <v>2.1735000000000002</v>
      </c>
      <c r="AB43" s="4">
        <v>2.6234999999999999</v>
      </c>
      <c r="AC43" s="4">
        <v>0.51739999999999997</v>
      </c>
      <c r="AD43" s="4">
        <v>36.953899999999997</v>
      </c>
      <c r="AE43" s="4">
        <v>2.1324000000000001</v>
      </c>
      <c r="AF43" s="4">
        <v>16.0547</v>
      </c>
      <c r="AG43" s="4">
        <v>142.3289</v>
      </c>
      <c r="AH43" s="4">
        <v>151.0136</v>
      </c>
      <c r="AI43" s="4">
        <v>36.177599999999998</v>
      </c>
      <c r="AJ43" s="4">
        <v>8.3999999999999995E-3</v>
      </c>
      <c r="AK43" s="4">
        <v>0.79139999999999999</v>
      </c>
      <c r="AL43" s="4">
        <v>0</v>
      </c>
      <c r="AM43" s="4">
        <v>4.7000000000000002E-3</v>
      </c>
      <c r="AN43" s="4">
        <v>1.47E-2</v>
      </c>
      <c r="AO43" s="4">
        <v>7.0681000000000003</v>
      </c>
      <c r="AP43" s="4">
        <v>75.109499999999997</v>
      </c>
      <c r="AQ43" s="4">
        <v>2E-3</v>
      </c>
      <c r="AR43" s="4">
        <v>0</v>
      </c>
      <c r="AS43" s="4">
        <v>0</v>
      </c>
      <c r="AT43" s="4">
        <v>0</v>
      </c>
      <c r="AU43" s="4">
        <v>0.77249999999999996</v>
      </c>
      <c r="AV43" s="4">
        <v>1.8800000000000001E-2</v>
      </c>
      <c r="AW43" s="4">
        <v>0</v>
      </c>
    </row>
    <row r="44" spans="1:49">
      <c r="A44" t="s">
        <v>87</v>
      </c>
      <c r="B44" s="11">
        <v>0.109</v>
      </c>
      <c r="C44" s="14">
        <v>2.6240911506004481</v>
      </c>
      <c r="D44" s="11">
        <v>0.34460000000000002</v>
      </c>
      <c r="E44" s="4">
        <v>8.3999999999999995E-3</v>
      </c>
      <c r="I44" t="s">
        <v>87</v>
      </c>
      <c r="J44" s="4">
        <v>23.747199999999999</v>
      </c>
      <c r="K44" s="4">
        <v>2.9983</v>
      </c>
      <c r="L44" s="4">
        <v>0.1295</v>
      </c>
      <c r="M44" s="4">
        <v>98.629199999999997</v>
      </c>
      <c r="N44" s="4">
        <v>1.5543</v>
      </c>
      <c r="O44" s="4">
        <v>10.5161</v>
      </c>
      <c r="P44" s="4">
        <v>0.4037</v>
      </c>
      <c r="Q44" s="4">
        <v>19.364599999999999</v>
      </c>
      <c r="R44" s="4">
        <v>1.1302000000000001</v>
      </c>
      <c r="S44" s="4">
        <v>52.287999999999997</v>
      </c>
      <c r="T44" s="4">
        <v>323.464</v>
      </c>
      <c r="U44" s="4">
        <v>4.3799999999999999E-2</v>
      </c>
      <c r="V44" s="4">
        <v>73.742199999999997</v>
      </c>
      <c r="W44" s="4">
        <v>9.4200000000000006E-2</v>
      </c>
      <c r="X44" s="4">
        <v>4.6899999999999997E-2</v>
      </c>
      <c r="Y44" s="4">
        <v>0.2319</v>
      </c>
      <c r="Z44" s="4">
        <v>8.7678999999999991</v>
      </c>
      <c r="AA44" s="4">
        <v>0.16039999999999999</v>
      </c>
      <c r="AB44" s="4">
        <v>24.017399999999999</v>
      </c>
      <c r="AC44" s="4">
        <v>0.30599999999999999</v>
      </c>
      <c r="AD44" s="4">
        <v>4.4614000000000003</v>
      </c>
      <c r="AE44" s="4">
        <v>0.53149999999999997</v>
      </c>
      <c r="AF44" s="4">
        <v>8.6759000000000004</v>
      </c>
      <c r="AG44" s="4">
        <v>69.013300000000001</v>
      </c>
      <c r="AH44" s="4">
        <v>22.869199999999999</v>
      </c>
      <c r="AI44" s="4">
        <v>8.09</v>
      </c>
      <c r="AJ44" s="4">
        <v>7.3000000000000001E-3</v>
      </c>
      <c r="AK44" s="4">
        <v>0.59199999999999997</v>
      </c>
      <c r="AL44" s="4">
        <v>0</v>
      </c>
      <c r="AM44" s="4">
        <v>5.2499999999999998E-2</v>
      </c>
      <c r="AN44" s="4">
        <v>1.3599999999999999E-2</v>
      </c>
      <c r="AO44" s="4">
        <v>5.8400000000000001E-2</v>
      </c>
      <c r="AP44" s="4">
        <v>17.965499999999999</v>
      </c>
      <c r="AQ44" s="4">
        <v>0</v>
      </c>
      <c r="AR44" s="4">
        <v>0</v>
      </c>
      <c r="AS44" s="4">
        <v>0</v>
      </c>
      <c r="AT44" s="4">
        <v>0</v>
      </c>
      <c r="AU44" s="4">
        <v>0.58909999999999996</v>
      </c>
      <c r="AV44" s="4">
        <v>2.8999999999999998E-3</v>
      </c>
      <c r="AW44" s="4">
        <v>0</v>
      </c>
    </row>
    <row r="45" spans="1:49">
      <c r="A45" t="s">
        <v>88</v>
      </c>
      <c r="B45" s="11">
        <v>0.37119999999999997</v>
      </c>
      <c r="C45" s="14">
        <v>3.3610328489760755</v>
      </c>
      <c r="D45" s="11">
        <v>0.1062</v>
      </c>
      <c r="E45" s="4">
        <v>1.2200000000000001E-2</v>
      </c>
      <c r="I45" t="s">
        <v>88</v>
      </c>
      <c r="J45" s="4">
        <v>108.8516</v>
      </c>
      <c r="K45" s="4">
        <v>1.8554999999999999</v>
      </c>
      <c r="L45" s="4">
        <v>0.1188</v>
      </c>
      <c r="M45" s="4">
        <v>46.376399999999997</v>
      </c>
      <c r="N45" s="4">
        <v>2.8831000000000002</v>
      </c>
      <c r="O45" s="4">
        <v>86.884</v>
      </c>
      <c r="P45" s="4">
        <v>1.0564</v>
      </c>
      <c r="Q45" s="4">
        <v>24.294899999999998</v>
      </c>
      <c r="R45" s="4">
        <v>0.5292</v>
      </c>
      <c r="S45" s="4">
        <v>43.228299999999997</v>
      </c>
      <c r="T45" s="4">
        <v>214.80930000000001</v>
      </c>
      <c r="U45" s="4">
        <v>9.5799999999999996E-2</v>
      </c>
      <c r="V45" s="4">
        <v>54.270800000000001</v>
      </c>
      <c r="W45" s="4">
        <v>5.1400000000000001E-2</v>
      </c>
      <c r="X45" s="4">
        <v>1.21E-2</v>
      </c>
      <c r="Y45" s="4">
        <v>0.14610000000000001</v>
      </c>
      <c r="Z45" s="4">
        <v>29.499500000000001</v>
      </c>
      <c r="AA45" s="4">
        <v>1.5881000000000001</v>
      </c>
      <c r="AB45" s="4">
        <v>330.77069999999998</v>
      </c>
      <c r="AC45" s="4">
        <v>0.3034</v>
      </c>
      <c r="AD45" s="4">
        <v>3.794</v>
      </c>
      <c r="AE45" s="4">
        <v>1.0893999999999999</v>
      </c>
      <c r="AF45" s="4">
        <v>9.4743999999999993</v>
      </c>
      <c r="AG45" s="4">
        <v>20.108599999999999</v>
      </c>
      <c r="AH45" s="4">
        <v>22.305800000000001</v>
      </c>
      <c r="AI45" s="4">
        <v>6.4471999999999996</v>
      </c>
      <c r="AJ45" s="4">
        <v>1.2699999999999999E-2</v>
      </c>
      <c r="AK45" s="4">
        <v>0.61719999999999997</v>
      </c>
      <c r="AL45" s="4">
        <v>0</v>
      </c>
      <c r="AM45" s="4">
        <v>1.32E-2</v>
      </c>
      <c r="AN45" s="4">
        <v>0</v>
      </c>
      <c r="AO45" s="4">
        <v>0</v>
      </c>
      <c r="AP45" s="4">
        <v>18.076899999999998</v>
      </c>
      <c r="AQ45" s="4">
        <v>0</v>
      </c>
      <c r="AR45" s="4">
        <v>0.61609999999999998</v>
      </c>
      <c r="AS45" s="4">
        <v>0</v>
      </c>
      <c r="AT45" s="4">
        <v>0</v>
      </c>
      <c r="AU45" s="4">
        <v>0</v>
      </c>
      <c r="AV45" s="4">
        <v>1.1000000000000001E-3</v>
      </c>
      <c r="AW45" s="4">
        <v>0</v>
      </c>
    </row>
    <row r="46" spans="1:49">
      <c r="A46" t="s">
        <v>89</v>
      </c>
      <c r="B46" s="11">
        <v>0.16969999999999999</v>
      </c>
      <c r="C46" s="14">
        <v>0</v>
      </c>
      <c r="D46" s="11">
        <v>2.5399999999999999E-2</v>
      </c>
      <c r="E46" s="4">
        <v>1.9E-3</v>
      </c>
      <c r="I46" t="s">
        <v>89</v>
      </c>
      <c r="J46" s="4">
        <v>28.617799999999999</v>
      </c>
      <c r="K46" s="4">
        <v>2.2229000000000001</v>
      </c>
      <c r="L46" s="4">
        <v>6.8099999999999994E-2</v>
      </c>
      <c r="M46" s="4">
        <v>94.159899999999993</v>
      </c>
      <c r="N46" s="4">
        <v>2.6518999999999999</v>
      </c>
      <c r="O46" s="4">
        <v>10.619</v>
      </c>
      <c r="P46" s="4">
        <v>0.57330000000000003</v>
      </c>
      <c r="Q46" s="4">
        <v>12.6219</v>
      </c>
      <c r="R46" s="4">
        <v>0.58609999999999995</v>
      </c>
      <c r="S46" s="4">
        <v>31.216799999999999</v>
      </c>
      <c r="T46" s="4">
        <v>236.90350000000001</v>
      </c>
      <c r="U46" s="4">
        <v>4.9000000000000002E-2</v>
      </c>
      <c r="V46" s="4">
        <v>75.055800000000005</v>
      </c>
      <c r="W46" s="4">
        <v>5.1900000000000002E-2</v>
      </c>
      <c r="X46" s="4">
        <v>1.1299999999999999E-2</v>
      </c>
      <c r="Y46" s="4">
        <v>0.125</v>
      </c>
      <c r="Z46" s="4">
        <v>6.6501000000000001</v>
      </c>
      <c r="AA46" s="4">
        <v>1.1234999999999999</v>
      </c>
      <c r="AB46" s="4">
        <v>656.25160000000005</v>
      </c>
      <c r="AC46" s="4">
        <v>0.20810000000000001</v>
      </c>
      <c r="AD46" s="4">
        <v>9.2195999999999998</v>
      </c>
      <c r="AE46" s="4">
        <v>1.0384</v>
      </c>
      <c r="AF46" s="4">
        <v>3.8574000000000002</v>
      </c>
      <c r="AG46" s="4">
        <v>62.235799999999998</v>
      </c>
      <c r="AH46" s="4">
        <v>30.901700000000002</v>
      </c>
      <c r="AI46" s="4">
        <v>8.1675000000000004</v>
      </c>
      <c r="AJ46" s="4">
        <v>0</v>
      </c>
      <c r="AK46" s="4">
        <v>0.56189999999999996</v>
      </c>
      <c r="AL46" s="4">
        <v>1.5299999999999999E-2</v>
      </c>
      <c r="AM46" s="4">
        <v>6.0000000000000001E-3</v>
      </c>
      <c r="AN46" s="4">
        <v>1.5E-3</v>
      </c>
      <c r="AO46" s="4">
        <v>0.70220000000000005</v>
      </c>
      <c r="AP46" s="4">
        <v>38.0595</v>
      </c>
      <c r="AQ46" s="4">
        <v>0</v>
      </c>
      <c r="AR46" s="4">
        <v>0</v>
      </c>
      <c r="AS46" s="4">
        <v>0.56189999999999996</v>
      </c>
      <c r="AT46" s="4">
        <v>0</v>
      </c>
      <c r="AU46" s="4">
        <v>0</v>
      </c>
      <c r="AV46" s="4">
        <v>0</v>
      </c>
      <c r="AW46" s="4">
        <v>1.5299999999999999E-2</v>
      </c>
    </row>
    <row r="47" spans="1:49">
      <c r="A47" t="s">
        <v>90</v>
      </c>
      <c r="B47" s="11">
        <v>0.35160000000000002</v>
      </c>
      <c r="C47" s="14">
        <v>0</v>
      </c>
      <c r="D47" s="11">
        <v>0.1628</v>
      </c>
      <c r="E47" s="4">
        <v>1.1893</v>
      </c>
      <c r="I47" t="s">
        <v>90</v>
      </c>
      <c r="J47" s="4">
        <v>64.157600000000002</v>
      </c>
      <c r="K47" s="4">
        <v>0</v>
      </c>
      <c r="L47" s="4">
        <v>7.2099999999999997E-2</v>
      </c>
      <c r="M47" s="4">
        <v>28.5702</v>
      </c>
      <c r="N47" s="4">
        <v>2.9173</v>
      </c>
      <c r="O47" s="4">
        <v>86.239099999999993</v>
      </c>
      <c r="P47" s="4">
        <v>1.0175000000000001</v>
      </c>
      <c r="Q47" s="4">
        <v>27.398099999999999</v>
      </c>
      <c r="R47" s="4">
        <v>0.51659999999999995</v>
      </c>
      <c r="S47" s="4">
        <v>53.259300000000003</v>
      </c>
      <c r="T47" s="4">
        <v>262.51229999999998</v>
      </c>
      <c r="U47" s="4">
        <v>0.1125</v>
      </c>
      <c r="V47" s="4">
        <v>32.473399999999998</v>
      </c>
      <c r="W47" s="4">
        <v>6.3399999999999998E-2</v>
      </c>
      <c r="X47" s="4">
        <v>0</v>
      </c>
      <c r="Y47" s="4">
        <v>0.15190000000000001</v>
      </c>
      <c r="Z47" s="4">
        <v>44.961500000000001</v>
      </c>
      <c r="AA47" s="4">
        <v>1.3132999999999999</v>
      </c>
      <c r="AB47" s="4">
        <v>169.3681</v>
      </c>
      <c r="AC47" s="4">
        <v>0.39560000000000001</v>
      </c>
      <c r="AD47" s="4">
        <v>0.29580000000000001</v>
      </c>
      <c r="AE47" s="4">
        <v>0.63119999999999998</v>
      </c>
      <c r="AF47" s="4">
        <v>10.5137</v>
      </c>
      <c r="AG47" s="4">
        <v>21.963799999999999</v>
      </c>
      <c r="AH47" s="4">
        <v>2.5308999999999999</v>
      </c>
      <c r="AI47" s="4">
        <v>0.41589999999999999</v>
      </c>
      <c r="AJ47" s="4">
        <v>0</v>
      </c>
      <c r="AK47" s="4">
        <v>0.77449999999999997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0.77449999999999997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</row>
    <row r="48" spans="1:49">
      <c r="A48" t="s">
        <v>91</v>
      </c>
      <c r="B48" s="11">
        <v>0.23480000000000001</v>
      </c>
      <c r="C48" s="14">
        <v>1.9646782407512378</v>
      </c>
      <c r="D48" s="11">
        <v>0.08</v>
      </c>
      <c r="E48" s="4">
        <v>0.19850000000000001</v>
      </c>
      <c r="I48" t="s">
        <v>91</v>
      </c>
      <c r="J48" s="4">
        <v>31.4285</v>
      </c>
      <c r="K48" s="4">
        <v>1.4E-3</v>
      </c>
      <c r="L48" s="4">
        <v>6.0600000000000001E-2</v>
      </c>
      <c r="M48" s="4">
        <v>46.521900000000002</v>
      </c>
      <c r="N48" s="4">
        <v>2.8496999999999999</v>
      </c>
      <c r="O48" s="4">
        <v>15.846</v>
      </c>
      <c r="P48" s="4">
        <v>0.40970000000000001</v>
      </c>
      <c r="Q48" s="4">
        <v>13.722799999999999</v>
      </c>
      <c r="R48" s="4">
        <v>0.90400000000000003</v>
      </c>
      <c r="S48" s="4">
        <v>35.833500000000001</v>
      </c>
      <c r="T48" s="4">
        <v>324.94709999999998</v>
      </c>
      <c r="U48" s="4">
        <v>6.2799999999999995E-2</v>
      </c>
      <c r="V48" s="4">
        <v>57.870100000000001</v>
      </c>
      <c r="W48" s="4">
        <v>6.8599999999999994E-2</v>
      </c>
      <c r="X48" s="4">
        <v>2.0000000000000001E-4</v>
      </c>
      <c r="Y48" s="4">
        <v>0.15989999999999999</v>
      </c>
      <c r="Z48" s="4">
        <v>7.8608000000000002</v>
      </c>
      <c r="AA48" s="4">
        <v>0.71640000000000004</v>
      </c>
      <c r="AB48" s="4">
        <v>653.42290000000003</v>
      </c>
      <c r="AC48" s="4">
        <v>0.2409</v>
      </c>
      <c r="AD48" s="4">
        <v>0.86529999999999996</v>
      </c>
      <c r="AE48" s="4">
        <v>0.13</v>
      </c>
      <c r="AF48" s="4">
        <v>4.1375000000000002</v>
      </c>
      <c r="AG48" s="4">
        <v>43.236699999999999</v>
      </c>
      <c r="AH48" s="4">
        <v>2.1092</v>
      </c>
      <c r="AI48" s="4">
        <v>0.3659</v>
      </c>
      <c r="AJ48" s="4">
        <v>0</v>
      </c>
      <c r="AK48" s="4">
        <v>0.68230000000000002</v>
      </c>
      <c r="AL48" s="4">
        <v>0</v>
      </c>
      <c r="AM48" s="4">
        <v>1E-4</v>
      </c>
      <c r="AN48" s="4">
        <v>0</v>
      </c>
      <c r="AO48" s="4">
        <v>0</v>
      </c>
      <c r="AP48" s="4">
        <v>0.16070000000000001</v>
      </c>
      <c r="AQ48" s="4">
        <v>0</v>
      </c>
      <c r="AR48" s="4">
        <v>0</v>
      </c>
      <c r="AS48" s="4">
        <v>0.68230000000000002</v>
      </c>
      <c r="AT48" s="4">
        <v>0</v>
      </c>
      <c r="AU48" s="4">
        <v>0</v>
      </c>
      <c r="AV48" s="4">
        <v>0</v>
      </c>
      <c r="AW48" s="4">
        <v>0</v>
      </c>
    </row>
    <row r="49" spans="1:49">
      <c r="A49" t="s">
        <v>92</v>
      </c>
      <c r="B49" s="11">
        <v>0.27410000000000001</v>
      </c>
      <c r="C49" s="14">
        <v>0</v>
      </c>
      <c r="D49" s="11">
        <v>0.28089999999999998</v>
      </c>
      <c r="E49" s="4">
        <v>4.3E-3</v>
      </c>
      <c r="I49" t="s">
        <v>92</v>
      </c>
      <c r="J49" s="4">
        <v>38.651600000000002</v>
      </c>
      <c r="K49" s="4">
        <v>1.6096999999999999</v>
      </c>
      <c r="L49" s="4">
        <v>7.8399999999999997E-2</v>
      </c>
      <c r="M49" s="4">
        <v>75.881900000000002</v>
      </c>
      <c r="N49" s="4">
        <v>2.3307000000000002</v>
      </c>
      <c r="O49" s="4">
        <v>35.530299999999997</v>
      </c>
      <c r="P49" s="4">
        <v>0.71479999999999999</v>
      </c>
      <c r="Q49" s="4">
        <v>20.642399999999999</v>
      </c>
      <c r="R49" s="4">
        <v>0.76090000000000002</v>
      </c>
      <c r="S49" s="4">
        <v>47.9788</v>
      </c>
      <c r="T49" s="4">
        <v>195.66220000000001</v>
      </c>
      <c r="U49" s="4">
        <v>9.0499999999999997E-2</v>
      </c>
      <c r="V49" s="4">
        <v>97.859499999999997</v>
      </c>
      <c r="W49" s="4">
        <v>7.8200000000000006E-2</v>
      </c>
      <c r="X49" s="4">
        <v>2.35E-2</v>
      </c>
      <c r="Y49" s="4">
        <v>9.2999999999999999E-2</v>
      </c>
      <c r="Z49" s="4">
        <v>12.337300000000001</v>
      </c>
      <c r="AA49" s="4">
        <v>0.4123</v>
      </c>
      <c r="AB49" s="4">
        <v>38.142899999999997</v>
      </c>
      <c r="AC49" s="4">
        <v>0.38379999999999997</v>
      </c>
      <c r="AD49" s="4">
        <v>8.0907</v>
      </c>
      <c r="AE49" s="4">
        <v>1.1471</v>
      </c>
      <c r="AF49" s="4">
        <v>9.2849000000000004</v>
      </c>
      <c r="AG49" s="4">
        <v>42.963099999999997</v>
      </c>
      <c r="AH49" s="4">
        <v>29.610800000000001</v>
      </c>
      <c r="AI49" s="4">
        <v>7.4353999999999996</v>
      </c>
      <c r="AJ49" s="4">
        <v>2.0400000000000001E-2</v>
      </c>
      <c r="AK49" s="4">
        <v>0.5675</v>
      </c>
      <c r="AL49" s="4">
        <v>1.4500000000000001E-2</v>
      </c>
      <c r="AM49" s="4">
        <v>3.0099999999999998E-2</v>
      </c>
      <c r="AN49" s="4">
        <v>1E-4</v>
      </c>
      <c r="AO49" s="4">
        <v>0.34749999999999998</v>
      </c>
      <c r="AP49" s="4">
        <v>18.853200000000001</v>
      </c>
      <c r="AQ49" s="4">
        <v>0</v>
      </c>
      <c r="AR49" s="4">
        <v>1.0999999999999999E-2</v>
      </c>
      <c r="AS49" s="4">
        <v>0</v>
      </c>
      <c r="AT49" s="4">
        <v>0</v>
      </c>
      <c r="AU49" s="4">
        <v>0.1799</v>
      </c>
      <c r="AV49" s="4">
        <v>0.3765</v>
      </c>
      <c r="AW49" s="4">
        <v>1.4500000000000001E-2</v>
      </c>
    </row>
    <row r="50" spans="1:49">
      <c r="A50" t="s">
        <v>93</v>
      </c>
      <c r="B50" s="11">
        <v>0.14000000000000001</v>
      </c>
      <c r="C50" s="14">
        <v>0</v>
      </c>
      <c r="D50" s="11">
        <v>0.22900000000000001</v>
      </c>
      <c r="E50" s="4">
        <v>1.0777000000000001</v>
      </c>
      <c r="I50" t="s">
        <v>93</v>
      </c>
      <c r="J50" s="4">
        <v>34.719700000000003</v>
      </c>
      <c r="K50" s="4">
        <v>1.9111</v>
      </c>
      <c r="L50" s="4">
        <v>0.1084</v>
      </c>
      <c r="M50" s="4">
        <v>57.885800000000003</v>
      </c>
      <c r="N50" s="4">
        <v>1.0569999999999999</v>
      </c>
      <c r="O50" s="4">
        <v>10.2826</v>
      </c>
      <c r="P50" s="4">
        <v>0.75009999999999999</v>
      </c>
      <c r="Q50" s="4">
        <v>13.3087</v>
      </c>
      <c r="R50" s="4">
        <v>0.87619999999999998</v>
      </c>
      <c r="S50" s="4">
        <v>41.028799999999997</v>
      </c>
      <c r="T50" s="4">
        <v>250.10849999999999</v>
      </c>
      <c r="U50" s="4">
        <v>6.7100000000000007E-2</v>
      </c>
      <c r="V50" s="4">
        <v>376.7509</v>
      </c>
      <c r="W50" s="4">
        <v>4.9500000000000002E-2</v>
      </c>
      <c r="X50" s="4">
        <v>6.2700000000000006E-2</v>
      </c>
      <c r="Y50" s="4">
        <v>9.2700000000000005E-2</v>
      </c>
      <c r="Z50" s="4">
        <v>13.9916</v>
      </c>
      <c r="AA50" s="4">
        <v>1.5441</v>
      </c>
      <c r="AB50" s="4">
        <v>41.369199999999999</v>
      </c>
      <c r="AC50" s="4">
        <v>0.23250000000000001</v>
      </c>
      <c r="AD50" s="4">
        <v>5.2747000000000002</v>
      </c>
      <c r="AE50" s="4">
        <v>0.52529999999999999</v>
      </c>
      <c r="AF50" s="4">
        <v>7.0811000000000002</v>
      </c>
      <c r="AG50" s="4">
        <v>34.548200000000001</v>
      </c>
      <c r="AH50" s="4">
        <v>17.955200000000001</v>
      </c>
      <c r="AI50" s="4">
        <v>4.3951000000000002</v>
      </c>
      <c r="AJ50" s="4">
        <v>7.2599999999999998E-2</v>
      </c>
      <c r="AK50" s="4">
        <v>0.57299999999999995</v>
      </c>
      <c r="AL50" s="4">
        <v>0</v>
      </c>
      <c r="AM50" s="4">
        <v>6.6799999999999998E-2</v>
      </c>
      <c r="AN50" s="4">
        <v>9.4000000000000004E-3</v>
      </c>
      <c r="AO50" s="4">
        <v>7.3800000000000004E-2</v>
      </c>
      <c r="AP50" s="4">
        <v>13.951499999999999</v>
      </c>
      <c r="AQ50" s="4">
        <v>0</v>
      </c>
      <c r="AR50" s="4">
        <v>0</v>
      </c>
      <c r="AS50" s="4">
        <v>4.7000000000000002E-3</v>
      </c>
      <c r="AT50" s="4">
        <v>5.0000000000000001E-4</v>
      </c>
      <c r="AU50" s="4">
        <v>4.3E-3</v>
      </c>
      <c r="AV50" s="4">
        <v>0.5645</v>
      </c>
      <c r="AW50" s="4">
        <v>0</v>
      </c>
    </row>
    <row r="51" spans="1:49">
      <c r="A51" t="s">
        <v>94</v>
      </c>
      <c r="B51" s="11">
        <v>0.24610000000000001</v>
      </c>
      <c r="C51" s="14">
        <v>0</v>
      </c>
      <c r="D51" s="11">
        <v>0.67330000000000001</v>
      </c>
      <c r="E51" s="4">
        <v>9.7000000000000003E-3</v>
      </c>
      <c r="I51" t="s">
        <v>94</v>
      </c>
      <c r="J51" s="4">
        <v>20.620100000000001</v>
      </c>
      <c r="K51" s="4">
        <v>1.6208</v>
      </c>
      <c r="L51" s="4">
        <v>5.7799999999999997E-2</v>
      </c>
      <c r="M51" s="4">
        <v>41.741</v>
      </c>
      <c r="N51" s="4">
        <v>1.5476000000000001</v>
      </c>
      <c r="O51" s="4">
        <v>36.483199999999997</v>
      </c>
      <c r="P51" s="4">
        <v>0.58879999999999999</v>
      </c>
      <c r="Q51" s="4">
        <v>14.6587</v>
      </c>
      <c r="R51" s="4">
        <v>0.57340000000000002</v>
      </c>
      <c r="S51" s="4">
        <v>38.839199999999998</v>
      </c>
      <c r="T51" s="4">
        <v>189.00550000000001</v>
      </c>
      <c r="U51" s="4">
        <v>5.3600000000000002E-2</v>
      </c>
      <c r="V51" s="4">
        <v>114.8776</v>
      </c>
      <c r="W51" s="4">
        <v>5.7000000000000002E-2</v>
      </c>
      <c r="X51" s="4">
        <v>3.5200000000000002E-2</v>
      </c>
      <c r="Y51" s="4">
        <v>8.9399999999999993E-2</v>
      </c>
      <c r="Z51" s="4">
        <v>11.3729</v>
      </c>
      <c r="AA51" s="4">
        <v>0.14849999999999999</v>
      </c>
      <c r="AB51" s="4">
        <v>30.599699999999999</v>
      </c>
      <c r="AC51" s="4">
        <v>0.40649999999999997</v>
      </c>
      <c r="AD51" s="4">
        <v>1.3863000000000001</v>
      </c>
      <c r="AE51" s="4">
        <v>0.3019</v>
      </c>
      <c r="AF51" s="4">
        <v>7.8780000000000001</v>
      </c>
      <c r="AG51" s="4">
        <v>30.586600000000001</v>
      </c>
      <c r="AH51" s="4">
        <v>7.4640000000000004</v>
      </c>
      <c r="AI51" s="4">
        <v>2.1408</v>
      </c>
      <c r="AJ51" s="4">
        <v>4.4000000000000003E-3</v>
      </c>
      <c r="AK51" s="4">
        <v>0.64770000000000005</v>
      </c>
      <c r="AL51" s="4">
        <v>1.1299999999999999E-2</v>
      </c>
      <c r="AM51" s="4">
        <v>0</v>
      </c>
      <c r="AN51" s="4">
        <v>4.3499999999999997E-2</v>
      </c>
      <c r="AO51" s="4">
        <v>2.2200000000000001E-2</v>
      </c>
      <c r="AP51" s="4">
        <v>3.1671</v>
      </c>
      <c r="AQ51" s="4">
        <v>8.0000000000000004E-4</v>
      </c>
      <c r="AR51" s="4">
        <v>1.14E-2</v>
      </c>
      <c r="AS51" s="4">
        <v>6.4999999999999997E-3</v>
      </c>
      <c r="AT51" s="4">
        <v>6.9999999999999999E-4</v>
      </c>
      <c r="AU51" s="4">
        <v>0.13830000000000001</v>
      </c>
      <c r="AV51" s="4">
        <v>0.49159999999999998</v>
      </c>
      <c r="AW51" s="4">
        <v>1.1299999999999999E-2</v>
      </c>
    </row>
    <row r="52" spans="1:49">
      <c r="A52" t="s">
        <v>95</v>
      </c>
      <c r="B52" s="11">
        <v>0.23269999999999999</v>
      </c>
      <c r="C52" s="14">
        <v>1.4290443488859881</v>
      </c>
      <c r="D52" s="11">
        <v>0.33119999999999999</v>
      </c>
      <c r="E52" s="4">
        <v>8.0999999999999996E-3</v>
      </c>
      <c r="I52" t="s">
        <v>95</v>
      </c>
      <c r="J52" s="4">
        <v>10.6058</v>
      </c>
      <c r="K52" s="4">
        <v>0.45639999999999997</v>
      </c>
      <c r="L52" s="4">
        <v>6.88E-2</v>
      </c>
      <c r="M52" s="4">
        <v>21.829499999999999</v>
      </c>
      <c r="N52" s="4">
        <v>1.0497000000000001</v>
      </c>
      <c r="O52" s="4">
        <v>14.8765</v>
      </c>
      <c r="P52" s="4">
        <v>0.34339999999999998</v>
      </c>
      <c r="Q52" s="4">
        <v>10.3741</v>
      </c>
      <c r="R52" s="4">
        <v>0.61770000000000003</v>
      </c>
      <c r="S52" s="4">
        <v>23.4407</v>
      </c>
      <c r="T52" s="4">
        <v>218.82480000000001</v>
      </c>
      <c r="U52" s="4">
        <v>2.29E-2</v>
      </c>
      <c r="V52" s="4">
        <v>73.746499999999997</v>
      </c>
      <c r="W52" s="4">
        <v>4.07E-2</v>
      </c>
      <c r="X52" s="4">
        <v>7.4999999999999997E-3</v>
      </c>
      <c r="Y52" s="4">
        <v>7.9600000000000004E-2</v>
      </c>
      <c r="Z52" s="4">
        <v>13.3719</v>
      </c>
      <c r="AA52" s="4">
        <v>0.55420000000000003</v>
      </c>
      <c r="AB52" s="4">
        <v>39.538499999999999</v>
      </c>
      <c r="AC52" s="4">
        <v>0.17799999999999999</v>
      </c>
      <c r="AD52" s="4">
        <v>1.3432999999999999</v>
      </c>
      <c r="AE52" s="4">
        <v>0.1232</v>
      </c>
      <c r="AF52" s="4">
        <v>3.8828999999999998</v>
      </c>
      <c r="AG52" s="4">
        <v>17.619800000000001</v>
      </c>
      <c r="AH52" s="4">
        <v>3.0632000000000001</v>
      </c>
      <c r="AI52" s="4">
        <v>0.68679999999999997</v>
      </c>
      <c r="AJ52" s="4">
        <v>2.2100000000000002E-2</v>
      </c>
      <c r="AK52" s="4">
        <v>0.50829999999999997</v>
      </c>
      <c r="AL52" s="4">
        <v>1E-4</v>
      </c>
      <c r="AM52" s="4">
        <v>1.6999999999999999E-3</v>
      </c>
      <c r="AN52" s="4">
        <v>7.4000000000000003E-3</v>
      </c>
      <c r="AO52" s="4">
        <v>2.5000000000000001E-3</v>
      </c>
      <c r="AP52" s="4">
        <v>0.97750000000000004</v>
      </c>
      <c r="AQ52" s="4">
        <v>1E-4</v>
      </c>
      <c r="AR52" s="4">
        <v>1E-4</v>
      </c>
      <c r="AS52" s="4">
        <v>1.6000000000000001E-3</v>
      </c>
      <c r="AT52" s="4">
        <v>2.0000000000000001E-4</v>
      </c>
      <c r="AU52" s="4">
        <v>1.6000000000000001E-3</v>
      </c>
      <c r="AV52" s="4">
        <v>0.50509999999999999</v>
      </c>
      <c r="AW52" s="4">
        <v>1E-4</v>
      </c>
    </row>
    <row r="53" spans="1:49">
      <c r="A53" t="s">
        <v>96</v>
      </c>
      <c r="B53" s="11">
        <v>0.16289999999999999</v>
      </c>
      <c r="C53" s="14">
        <v>0.49644187197451634</v>
      </c>
      <c r="D53" s="11">
        <v>0.13830000000000001</v>
      </c>
      <c r="E53" s="4">
        <v>1.4524999999999999</v>
      </c>
      <c r="I53" t="s">
        <v>96</v>
      </c>
      <c r="J53" s="4">
        <v>48.344299999999997</v>
      </c>
      <c r="K53" s="4">
        <v>12.4</v>
      </c>
      <c r="L53" s="4">
        <v>6.0400000000000002E-2</v>
      </c>
      <c r="M53" s="4">
        <v>113.8409</v>
      </c>
      <c r="N53" s="4">
        <v>1.8584000000000001</v>
      </c>
      <c r="O53" s="4">
        <v>25.205300000000001</v>
      </c>
      <c r="P53" s="4">
        <v>0.69710000000000005</v>
      </c>
      <c r="Q53" s="4">
        <v>14.3688</v>
      </c>
      <c r="R53" s="4">
        <v>0.67110000000000003</v>
      </c>
      <c r="S53" s="4">
        <v>54.282699999999998</v>
      </c>
      <c r="T53" s="4">
        <v>205.41569999999999</v>
      </c>
      <c r="U53" s="4">
        <v>7.9399999999999998E-2</v>
      </c>
      <c r="V53" s="4">
        <v>109.5667</v>
      </c>
      <c r="W53" s="4">
        <v>6.5100000000000005E-2</v>
      </c>
      <c r="X53" s="4">
        <v>5.5899999999999998E-2</v>
      </c>
      <c r="Y53" s="4">
        <v>0.1249</v>
      </c>
      <c r="Z53" s="4">
        <v>16.918700000000001</v>
      </c>
      <c r="AA53" s="4">
        <v>0.93720000000000003</v>
      </c>
      <c r="AB53" s="4">
        <v>134.90559999999999</v>
      </c>
      <c r="AC53" s="4">
        <v>0.36049999999999999</v>
      </c>
      <c r="AD53" s="4">
        <v>26.6431</v>
      </c>
      <c r="AE53" s="4">
        <v>3.1358000000000001</v>
      </c>
      <c r="AF53" s="4">
        <v>9.7883999999999993</v>
      </c>
      <c r="AG53" s="4">
        <v>39.827300000000001</v>
      </c>
      <c r="AH53" s="4">
        <v>68.831000000000003</v>
      </c>
      <c r="AI53" s="4">
        <v>14.285299999999999</v>
      </c>
      <c r="AJ53" s="4">
        <v>9.2700000000000005E-2</v>
      </c>
      <c r="AK53" s="4">
        <v>0.65349999999999997</v>
      </c>
      <c r="AL53" s="4">
        <v>4.7000000000000002E-3</v>
      </c>
      <c r="AM53" s="4">
        <v>6.83E-2</v>
      </c>
      <c r="AN53" s="4">
        <v>6.5100000000000005E-2</v>
      </c>
      <c r="AO53" s="4">
        <v>5.9044999999999996</v>
      </c>
      <c r="AP53" s="4">
        <v>24.6008</v>
      </c>
      <c r="AQ53" s="4">
        <v>1.6E-2</v>
      </c>
      <c r="AR53" s="4">
        <v>1.5100000000000001E-2</v>
      </c>
      <c r="AS53" s="4">
        <v>9.9000000000000005E-2</v>
      </c>
      <c r="AT53" s="4">
        <v>1.1999999999999999E-3</v>
      </c>
      <c r="AU53" s="4">
        <v>7.4099999999999999E-2</v>
      </c>
      <c r="AV53" s="4">
        <v>0.4652</v>
      </c>
      <c r="AW53" s="4">
        <v>4.7000000000000002E-3</v>
      </c>
    </row>
    <row r="54" spans="1:49">
      <c r="A54" t="s">
        <v>97</v>
      </c>
      <c r="B54" s="11">
        <v>0.2044</v>
      </c>
      <c r="C54" s="14">
        <v>0</v>
      </c>
      <c r="D54" s="11">
        <v>5.2499999999999998E-2</v>
      </c>
      <c r="E54" s="4">
        <v>1.5E-3</v>
      </c>
      <c r="I54" t="s">
        <v>97</v>
      </c>
      <c r="J54" s="4">
        <v>18.695799999999998</v>
      </c>
      <c r="K54" s="4">
        <v>0.4975</v>
      </c>
      <c r="L54" s="4">
        <v>8.1000000000000003E-2</v>
      </c>
      <c r="M54" s="4">
        <v>53.389200000000002</v>
      </c>
      <c r="N54" s="4">
        <v>2.3393999999999999</v>
      </c>
      <c r="O54" s="4">
        <v>22.882999999999999</v>
      </c>
      <c r="P54" s="4">
        <v>0.76049999999999995</v>
      </c>
      <c r="Q54" s="4">
        <v>14.5809</v>
      </c>
      <c r="R54" s="4">
        <v>0.8538</v>
      </c>
      <c r="S54" s="4">
        <v>42.8003</v>
      </c>
      <c r="T54" s="4">
        <v>195.1259</v>
      </c>
      <c r="U54" s="4">
        <v>6.08E-2</v>
      </c>
      <c r="V54" s="4">
        <v>142.7405</v>
      </c>
      <c r="W54" s="4">
        <v>8.5699999999999998E-2</v>
      </c>
      <c r="X54" s="4">
        <v>1.1900000000000001E-2</v>
      </c>
      <c r="Y54" s="4">
        <v>0.1082</v>
      </c>
      <c r="Z54" s="4">
        <v>12.2089</v>
      </c>
      <c r="AA54" s="4">
        <v>0.39279999999999998</v>
      </c>
      <c r="AB54" s="4">
        <v>134.27850000000001</v>
      </c>
      <c r="AC54" s="4">
        <v>0.4521</v>
      </c>
      <c r="AD54" s="4">
        <v>1.1833</v>
      </c>
      <c r="AE54" s="4">
        <v>0.22090000000000001</v>
      </c>
      <c r="AF54" s="4">
        <v>9.5526999999999997</v>
      </c>
      <c r="AG54" s="4">
        <v>39.419199999999996</v>
      </c>
      <c r="AH54" s="4">
        <v>7.8384999999999998</v>
      </c>
      <c r="AI54" s="4">
        <v>2.3933</v>
      </c>
      <c r="AJ54" s="4">
        <v>9.2399999999999996E-2</v>
      </c>
      <c r="AK54" s="4">
        <v>0.58320000000000005</v>
      </c>
      <c r="AL54" s="4">
        <v>0</v>
      </c>
      <c r="AM54" s="4">
        <v>0</v>
      </c>
      <c r="AN54" s="4">
        <v>1.8499999999999999E-2</v>
      </c>
      <c r="AO54" s="4">
        <v>0.39939999999999998</v>
      </c>
      <c r="AP54" s="4">
        <v>1.9177999999999999</v>
      </c>
      <c r="AQ54" s="4">
        <v>0</v>
      </c>
      <c r="AR54" s="4">
        <v>3.1E-2</v>
      </c>
      <c r="AS54" s="4">
        <v>0.1113</v>
      </c>
      <c r="AT54" s="4">
        <v>0</v>
      </c>
      <c r="AU54" s="4">
        <v>0.2707</v>
      </c>
      <c r="AV54" s="4">
        <v>0.1701</v>
      </c>
      <c r="AW54" s="4">
        <v>0</v>
      </c>
    </row>
    <row r="55" spans="1:49">
      <c r="A55" t="s">
        <v>98</v>
      </c>
      <c r="B55" s="11">
        <v>0.2601</v>
      </c>
      <c r="C55" s="14">
        <v>0</v>
      </c>
      <c r="D55" s="11">
        <v>0.32190000000000002</v>
      </c>
      <c r="E55" s="4">
        <v>6.1999999999999998E-3</v>
      </c>
      <c r="I55" t="s">
        <v>98</v>
      </c>
      <c r="J55" s="4">
        <v>27.014099999999999</v>
      </c>
      <c r="K55" s="4">
        <v>11.8849</v>
      </c>
      <c r="L55" s="4">
        <v>9.1200000000000003E-2</v>
      </c>
      <c r="M55" s="4">
        <v>224.4083</v>
      </c>
      <c r="N55" s="4">
        <v>0.82740000000000002</v>
      </c>
      <c r="O55" s="4">
        <v>8.2172999999999998</v>
      </c>
      <c r="P55" s="4">
        <v>0.57140000000000002</v>
      </c>
      <c r="Q55" s="4">
        <v>11.0177</v>
      </c>
      <c r="R55" s="4">
        <v>0.62480000000000002</v>
      </c>
      <c r="S55" s="4">
        <v>34.006900000000002</v>
      </c>
      <c r="T55" s="4">
        <v>160.07830000000001</v>
      </c>
      <c r="U55" s="4">
        <v>0.1125</v>
      </c>
      <c r="V55" s="4">
        <v>742.72670000000005</v>
      </c>
      <c r="W55" s="4">
        <v>4.24E-2</v>
      </c>
      <c r="X55" s="4">
        <v>7.6300000000000007E-2</v>
      </c>
      <c r="Y55" s="4">
        <v>9.6500000000000002E-2</v>
      </c>
      <c r="Z55" s="4">
        <v>6.8434999999999997</v>
      </c>
      <c r="AA55" s="4">
        <v>2.0971000000000002</v>
      </c>
      <c r="AB55" s="4">
        <v>93.141099999999994</v>
      </c>
      <c r="AC55" s="4">
        <v>0.26879999999999998</v>
      </c>
      <c r="AD55" s="4">
        <v>67.125</v>
      </c>
      <c r="AE55" s="4">
        <v>8.7362000000000002</v>
      </c>
      <c r="AF55" s="4">
        <v>6.8526999999999996</v>
      </c>
      <c r="AG55" s="4">
        <v>39.807899999999997</v>
      </c>
      <c r="AH55" s="4">
        <v>184.6661</v>
      </c>
      <c r="AI55" s="4">
        <v>40.476700000000001</v>
      </c>
      <c r="AJ55" s="4">
        <v>8.8300000000000003E-2</v>
      </c>
      <c r="AK55" s="4">
        <v>0.2555</v>
      </c>
      <c r="AL55" s="4">
        <v>1.1999999999999999E-3</v>
      </c>
      <c r="AM55" s="4">
        <v>3.2500000000000001E-2</v>
      </c>
      <c r="AN55" s="4">
        <v>4.1300000000000003E-2</v>
      </c>
      <c r="AO55" s="4">
        <v>15.2235</v>
      </c>
      <c r="AP55" s="4">
        <v>52.477899999999998</v>
      </c>
      <c r="AQ55" s="4">
        <v>0</v>
      </c>
      <c r="AR55" s="4">
        <v>4.0000000000000002E-4</v>
      </c>
      <c r="AS55" s="4">
        <v>0</v>
      </c>
      <c r="AT55" s="4">
        <v>0</v>
      </c>
      <c r="AU55" s="4">
        <v>0</v>
      </c>
      <c r="AV55" s="4">
        <v>0.25509999999999999</v>
      </c>
      <c r="AW55" s="4">
        <v>1.1999999999999999E-3</v>
      </c>
    </row>
    <row r="56" spans="1:49">
      <c r="A56" t="s">
        <v>99</v>
      </c>
      <c r="B56" s="11">
        <v>2.01E-2</v>
      </c>
      <c r="C56" s="14">
        <v>2.4702089202181217</v>
      </c>
      <c r="D56" s="11">
        <v>7.2630999999999997</v>
      </c>
      <c r="E56" s="4">
        <v>0.76259999999999994</v>
      </c>
      <c r="I56" t="s">
        <v>99</v>
      </c>
      <c r="J56" s="4">
        <v>1.3482000000000001</v>
      </c>
      <c r="K56" s="4">
        <v>2.5600000000000001E-2</v>
      </c>
      <c r="L56" s="4">
        <v>5.3E-3</v>
      </c>
      <c r="M56" s="4">
        <v>6.9032999999999998</v>
      </c>
      <c r="N56" s="4">
        <v>1.8E-3</v>
      </c>
      <c r="O56" s="4">
        <v>2.5678999999999998</v>
      </c>
      <c r="P56" s="4">
        <v>1.8800000000000001E-2</v>
      </c>
      <c r="Q56" s="4">
        <v>2.5716000000000001</v>
      </c>
      <c r="R56" s="4">
        <v>3.3000000000000002E-2</v>
      </c>
      <c r="S56" s="4">
        <v>2.4357000000000002</v>
      </c>
      <c r="T56" s="4">
        <v>40.2211</v>
      </c>
      <c r="U56" s="4">
        <v>2.9499999999999998E-2</v>
      </c>
      <c r="V56" s="4">
        <v>2.0724</v>
      </c>
      <c r="W56" s="4">
        <v>5.0000000000000001E-4</v>
      </c>
      <c r="X56" s="4">
        <v>1E-3</v>
      </c>
      <c r="Y56" s="4">
        <v>8.0000000000000004E-4</v>
      </c>
      <c r="Z56" s="4">
        <v>1E-3</v>
      </c>
      <c r="AA56" s="4">
        <v>1.0200000000000001E-2</v>
      </c>
      <c r="AB56" s="4">
        <v>8.8099999999999998E-2</v>
      </c>
      <c r="AC56" s="4">
        <v>1.47E-2</v>
      </c>
      <c r="AD56" s="4">
        <v>7.7999999999999996E-3</v>
      </c>
      <c r="AE56" s="4">
        <v>1.6999999999999999E-3</v>
      </c>
      <c r="AF56" s="4">
        <v>0.36630000000000001</v>
      </c>
      <c r="AG56" s="4">
        <v>4.915</v>
      </c>
      <c r="AH56" s="4">
        <v>3.4807000000000001</v>
      </c>
      <c r="AI56" s="4">
        <v>6.0600000000000001E-2</v>
      </c>
      <c r="AJ56" s="4">
        <v>5.0000000000000001E-4</v>
      </c>
      <c r="AK56" s="4">
        <v>0</v>
      </c>
      <c r="AL56" s="4">
        <v>0</v>
      </c>
      <c r="AM56" s="4">
        <v>1.1000000000000001E-3</v>
      </c>
      <c r="AN56" s="4">
        <v>0</v>
      </c>
      <c r="AO56" s="4">
        <v>2.0000000000000001E-4</v>
      </c>
      <c r="AP56" s="4">
        <v>4.0852000000000004</v>
      </c>
      <c r="AQ56" s="4">
        <v>2.0000000000000001E-4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</row>
    <row r="57" spans="1:49">
      <c r="A57" t="s">
        <v>100</v>
      </c>
      <c r="B57" s="11">
        <v>6.8699999999999997E-2</v>
      </c>
      <c r="C57" s="14">
        <v>0</v>
      </c>
      <c r="D57" s="11">
        <v>2.903</v>
      </c>
      <c r="E57" s="4">
        <v>1.5100000000000001E-2</v>
      </c>
      <c r="I57" t="s">
        <v>100</v>
      </c>
      <c r="J57" s="4">
        <v>4.9006999999999996</v>
      </c>
      <c r="K57" s="4">
        <v>9.7000000000000003E-3</v>
      </c>
      <c r="L57" s="4">
        <v>1.1900000000000001E-2</v>
      </c>
      <c r="M57" s="4">
        <v>41.727699999999999</v>
      </c>
      <c r="N57" s="4">
        <v>1.1900000000000001E-2</v>
      </c>
      <c r="O57" s="4">
        <v>0.42399999999999999</v>
      </c>
      <c r="P57" s="4">
        <v>5.28E-2</v>
      </c>
      <c r="Q57" s="4">
        <v>1.2733000000000001</v>
      </c>
      <c r="R57" s="4">
        <v>1.7000000000000001E-2</v>
      </c>
      <c r="S57" s="4">
        <v>6.6893000000000002</v>
      </c>
      <c r="T57" s="4">
        <v>5.7351999999999999</v>
      </c>
      <c r="U57" s="4">
        <v>3.2000000000000002E-3</v>
      </c>
      <c r="V57" s="4">
        <v>8.2576000000000001</v>
      </c>
      <c r="W57" s="4">
        <v>4.4000000000000003E-3</v>
      </c>
      <c r="X57" s="4">
        <v>1.6000000000000001E-3</v>
      </c>
      <c r="Y57" s="4">
        <v>3.3999999999999998E-3</v>
      </c>
      <c r="Z57" s="4">
        <v>3.4792999999999998</v>
      </c>
      <c r="AA57" s="4">
        <v>5.4000000000000003E-3</v>
      </c>
      <c r="AB57" s="4">
        <v>0.82179999999999997</v>
      </c>
      <c r="AC57" s="4">
        <v>2.4299999999999999E-2</v>
      </c>
      <c r="AD57" s="4">
        <v>1.03E-2</v>
      </c>
      <c r="AE57" s="4">
        <v>4.4999999999999997E-3</v>
      </c>
      <c r="AF57" s="4">
        <v>0.14280000000000001</v>
      </c>
      <c r="AG57" s="4">
        <v>42.807000000000002</v>
      </c>
      <c r="AH57" s="4">
        <v>7.3400000000000007E-2</v>
      </c>
      <c r="AI57" s="4">
        <v>2.93E-2</v>
      </c>
      <c r="AJ57" s="4">
        <v>4.0000000000000002E-4</v>
      </c>
      <c r="AK57" s="4">
        <v>0</v>
      </c>
      <c r="AL57" s="4">
        <v>1.37E-2</v>
      </c>
      <c r="AM57" s="4">
        <v>1E-4</v>
      </c>
      <c r="AN57" s="4">
        <v>1E-3</v>
      </c>
      <c r="AO57" s="4">
        <v>5.9999999999999995E-4</v>
      </c>
      <c r="AP57" s="4">
        <v>39.334299999999999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1.37E-2</v>
      </c>
    </row>
    <row r="58" spans="1:49">
      <c r="A58" t="s">
        <v>101</v>
      </c>
      <c r="B58" s="11">
        <v>5.8299999999999998E-2</v>
      </c>
      <c r="C58" s="14">
        <v>0</v>
      </c>
      <c r="D58" s="11">
        <v>1.8940999999999999</v>
      </c>
      <c r="E58" s="4">
        <v>2.4899999999999999E-2</v>
      </c>
      <c r="I58" t="s">
        <v>101</v>
      </c>
      <c r="J58" s="4">
        <v>3.6398999999999999</v>
      </c>
      <c r="K58" s="4">
        <v>0</v>
      </c>
      <c r="L58" s="4">
        <v>1.3100000000000001E-2</v>
      </c>
      <c r="M58" s="4">
        <v>5.8772000000000002</v>
      </c>
      <c r="N58" s="4">
        <v>6.4000000000000003E-3</v>
      </c>
      <c r="O58" s="4">
        <v>0.2697</v>
      </c>
      <c r="P58" s="4">
        <v>3.5299999999999998E-2</v>
      </c>
      <c r="Q58" s="4">
        <v>1.2693000000000001</v>
      </c>
      <c r="R58" s="4">
        <v>2.3300000000000001E-2</v>
      </c>
      <c r="S58" s="4">
        <v>8.6791999999999998</v>
      </c>
      <c r="T58" s="4">
        <v>7.8581000000000003</v>
      </c>
      <c r="U58" s="4">
        <v>1.4999999999999999E-2</v>
      </c>
      <c r="V58" s="4">
        <v>10.453099999999999</v>
      </c>
      <c r="W58" s="4">
        <v>8.5000000000000006E-3</v>
      </c>
      <c r="X58" s="4">
        <v>4.0000000000000002E-4</v>
      </c>
      <c r="Y58" s="4">
        <v>1.9E-3</v>
      </c>
      <c r="Z58" s="4">
        <v>2.0798999999999999</v>
      </c>
      <c r="AA58" s="4">
        <v>1.6400000000000001E-2</v>
      </c>
      <c r="AB58" s="4">
        <v>3.6999999999999998E-2</v>
      </c>
      <c r="AC58" s="4">
        <v>1.9699999999999999E-2</v>
      </c>
      <c r="AD58" s="4">
        <v>8.6999999999999994E-3</v>
      </c>
      <c r="AE58" s="4">
        <v>1.8E-3</v>
      </c>
      <c r="AF58" s="4">
        <v>0.34200000000000003</v>
      </c>
      <c r="AG58" s="4">
        <v>5.3886000000000003</v>
      </c>
      <c r="AH58" s="4">
        <v>2.1100000000000001E-2</v>
      </c>
      <c r="AI58" s="4">
        <v>3.5000000000000001E-3</v>
      </c>
      <c r="AJ58" s="4">
        <v>5.9999999999999995E-4</v>
      </c>
      <c r="AK58" s="4">
        <v>0</v>
      </c>
      <c r="AL58" s="4">
        <v>1.11E-2</v>
      </c>
      <c r="AM58" s="4">
        <v>0</v>
      </c>
      <c r="AN58" s="4">
        <v>0</v>
      </c>
      <c r="AO58" s="4">
        <v>0</v>
      </c>
      <c r="AP58" s="4">
        <v>2.6602999999999999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1.11E-2</v>
      </c>
    </row>
    <row r="59" spans="1:49">
      <c r="A59" t="s">
        <v>102</v>
      </c>
      <c r="B59" s="11">
        <v>0.48120000000000002</v>
      </c>
      <c r="C59" s="14">
        <v>0</v>
      </c>
      <c r="D59" s="11">
        <v>0.2127</v>
      </c>
      <c r="E59" s="4">
        <v>1.2999999999999999E-3</v>
      </c>
      <c r="I59" t="s">
        <v>102</v>
      </c>
      <c r="J59" s="4">
        <v>30.7712</v>
      </c>
      <c r="K59" s="4">
        <v>2.3338999999999999</v>
      </c>
      <c r="L59" s="4">
        <v>0.1133</v>
      </c>
      <c r="M59" s="4">
        <v>318.5985</v>
      </c>
      <c r="N59" s="4">
        <v>0.94530000000000003</v>
      </c>
      <c r="O59" s="4">
        <v>6.2918000000000003</v>
      </c>
      <c r="P59" s="4">
        <v>0.501</v>
      </c>
      <c r="Q59" s="4">
        <v>17.0975</v>
      </c>
      <c r="R59" s="4">
        <v>0.41420000000000001</v>
      </c>
      <c r="S59" s="4">
        <v>45.682600000000001</v>
      </c>
      <c r="T59" s="4">
        <v>116.075</v>
      </c>
      <c r="U59" s="4">
        <v>5.96E-2</v>
      </c>
      <c r="V59" s="4">
        <v>69.7042</v>
      </c>
      <c r="W59" s="4">
        <v>2.5999999999999999E-2</v>
      </c>
      <c r="X59" s="4">
        <v>7.4099999999999999E-2</v>
      </c>
      <c r="Y59" s="4">
        <v>2.6700000000000002E-2</v>
      </c>
      <c r="Z59" s="4">
        <v>3.8191000000000002</v>
      </c>
      <c r="AA59" s="4">
        <v>0.41949999999999998</v>
      </c>
      <c r="AB59" s="4">
        <v>6.6688999999999998</v>
      </c>
      <c r="AC59" s="4">
        <v>0.46510000000000001</v>
      </c>
      <c r="AD59" s="4">
        <v>4.6929999999999996</v>
      </c>
      <c r="AE59" s="4">
        <v>0.18160000000000001</v>
      </c>
      <c r="AF59" s="4">
        <v>7.5823</v>
      </c>
      <c r="AG59" s="4">
        <v>266.64879999999999</v>
      </c>
      <c r="AH59" s="4">
        <v>55.774700000000003</v>
      </c>
      <c r="AI59" s="4">
        <v>25.475100000000001</v>
      </c>
      <c r="AJ59" s="4">
        <v>0.14219999999999999</v>
      </c>
      <c r="AK59" s="4">
        <v>1E-4</v>
      </c>
      <c r="AL59" s="4">
        <v>3.5999999999999997E-2</v>
      </c>
      <c r="AM59" s="4">
        <v>5.3900000000000003E-2</v>
      </c>
      <c r="AN59" s="4">
        <v>0.15920000000000001</v>
      </c>
      <c r="AO59" s="4">
        <v>3.1825000000000001</v>
      </c>
      <c r="AP59" s="4">
        <v>225.3176</v>
      </c>
      <c r="AQ59" s="4">
        <v>5.7999999999999996E-3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3.5999999999999997E-2</v>
      </c>
    </row>
    <row r="60" spans="1:49">
      <c r="A60" s="1" t="s">
        <v>103</v>
      </c>
      <c r="B60" s="6"/>
      <c r="C60" s="6"/>
      <c r="D60" s="6"/>
      <c r="E60" s="6"/>
      <c r="F60" s="6"/>
      <c r="G60" s="6"/>
      <c r="H60" s="6"/>
      <c r="I60" s="6"/>
      <c r="J60" s="6">
        <v>1200</v>
      </c>
      <c r="K60" s="6">
        <v>0</v>
      </c>
      <c r="L60" s="6">
        <v>0.9</v>
      </c>
      <c r="M60" s="6">
        <v>2200</v>
      </c>
      <c r="N60" s="6">
        <v>30.8</v>
      </c>
      <c r="O60" s="6">
        <v>400</v>
      </c>
      <c r="P60" s="6">
        <v>8</v>
      </c>
      <c r="Q60" s="6">
        <v>320</v>
      </c>
      <c r="R60" s="6">
        <v>14</v>
      </c>
      <c r="S60" s="6">
        <v>700</v>
      </c>
      <c r="T60" s="6">
        <v>4700</v>
      </c>
      <c r="U60" s="6">
        <v>1.1000000000000001</v>
      </c>
      <c r="V60" s="6">
        <v>0</v>
      </c>
      <c r="W60" s="6">
        <v>1.1000000000000001</v>
      </c>
      <c r="X60" s="6">
        <v>2.4</v>
      </c>
      <c r="Y60" s="6">
        <v>1.5</v>
      </c>
      <c r="Z60" s="6">
        <v>75</v>
      </c>
      <c r="AA60" s="6">
        <v>15</v>
      </c>
      <c r="AB60" s="6">
        <v>700</v>
      </c>
      <c r="AC60" s="6">
        <v>8</v>
      </c>
      <c r="AD60" s="6">
        <v>110</v>
      </c>
      <c r="AE60" s="6">
        <v>13.2</v>
      </c>
      <c r="AF60" s="6">
        <v>220</v>
      </c>
      <c r="AG60" s="6">
        <v>990</v>
      </c>
      <c r="AH60" s="6">
        <v>440</v>
      </c>
      <c r="AI60" s="6">
        <v>0</v>
      </c>
      <c r="AJ60" s="6">
        <v>7</v>
      </c>
      <c r="AK60" s="6">
        <v>3</v>
      </c>
      <c r="AL60" s="6">
        <v>2</v>
      </c>
      <c r="AM60" s="6">
        <v>0</v>
      </c>
      <c r="AN60" s="6">
        <v>6</v>
      </c>
      <c r="AO60" s="6">
        <v>29</v>
      </c>
      <c r="AP60" s="6">
        <v>0</v>
      </c>
      <c r="AQ60" s="6">
        <v>3.5</v>
      </c>
      <c r="AR60" s="6">
        <v>0.43</v>
      </c>
      <c r="AS60" s="6">
        <v>0.28999999999999998</v>
      </c>
      <c r="AT60" s="6">
        <v>0.43</v>
      </c>
      <c r="AU60" s="6">
        <v>0.86</v>
      </c>
      <c r="AV60" s="6">
        <v>1</v>
      </c>
      <c r="AW60" s="6">
        <v>1</v>
      </c>
    </row>
    <row r="61" spans="1:49">
      <c r="A61" s="2" t="s">
        <v>104</v>
      </c>
      <c r="B61" s="7"/>
      <c r="C61" s="7"/>
      <c r="D61" s="7"/>
      <c r="E61" s="7"/>
      <c r="F61" s="7"/>
      <c r="G61" s="7"/>
      <c r="H61" s="7"/>
      <c r="I61" s="7"/>
      <c r="J61" s="7">
        <v>2500</v>
      </c>
      <c r="K61" s="7">
        <v>299.99</v>
      </c>
      <c r="L61" s="7">
        <v>10</v>
      </c>
      <c r="M61" s="7">
        <v>2200</v>
      </c>
      <c r="N61" s="7">
        <v>10000000000</v>
      </c>
      <c r="O61" s="7">
        <v>1123</v>
      </c>
      <c r="P61" s="7">
        <v>45</v>
      </c>
      <c r="Q61" s="7">
        <v>10000000000</v>
      </c>
      <c r="R61" s="7">
        <v>35</v>
      </c>
      <c r="S61" s="7">
        <v>4000</v>
      </c>
      <c r="T61" s="7">
        <v>10000000000</v>
      </c>
      <c r="U61" s="7">
        <v>10000000000</v>
      </c>
      <c r="V61" s="7">
        <v>2247</v>
      </c>
      <c r="W61" s="7">
        <v>10000000000</v>
      </c>
      <c r="X61" s="7">
        <v>10000000000</v>
      </c>
      <c r="Y61" s="7">
        <v>100</v>
      </c>
      <c r="Z61" s="7">
        <v>2000</v>
      </c>
      <c r="AA61" s="7">
        <v>1000</v>
      </c>
      <c r="AB61" s="7">
        <v>3000</v>
      </c>
      <c r="AC61" s="7">
        <v>40</v>
      </c>
      <c r="AD61" s="6">
        <v>220</v>
      </c>
      <c r="AE61" s="6">
        <v>26.4</v>
      </c>
      <c r="AF61" s="6">
        <v>770</v>
      </c>
      <c r="AG61" s="6">
        <v>1430</v>
      </c>
      <c r="AH61" s="6">
        <v>770</v>
      </c>
      <c r="AI61" s="6">
        <v>220</v>
      </c>
      <c r="AJ61" s="7">
        <v>10000000000</v>
      </c>
      <c r="AK61" s="7">
        <v>10000000000</v>
      </c>
      <c r="AL61" s="7">
        <v>10000000000</v>
      </c>
      <c r="AM61" s="7">
        <v>1</v>
      </c>
      <c r="AN61" s="7">
        <v>10000000000</v>
      </c>
      <c r="AO61" s="7">
        <v>10000000000</v>
      </c>
      <c r="AP61" s="7">
        <v>290</v>
      </c>
      <c r="AQ61" s="7">
        <v>10000000000</v>
      </c>
      <c r="AR61" s="7">
        <v>10000000000</v>
      </c>
      <c r="AS61" s="7">
        <v>10000000000</v>
      </c>
      <c r="AT61" s="7">
        <v>10000000000</v>
      </c>
      <c r="AU61" s="7">
        <v>10000000000</v>
      </c>
      <c r="AV61" s="7">
        <v>10000000000</v>
      </c>
      <c r="AW61" s="7">
        <v>10000000000</v>
      </c>
    </row>
    <row r="62" spans="1:49">
      <c r="A62" t="s">
        <v>105</v>
      </c>
      <c r="J62">
        <f>SUMPRODUCT($C$2:$C$59,J2:J59)</f>
        <v>1200.0002035926279</v>
      </c>
      <c r="K62">
        <f t="shared" ref="K62:AW62" si="0">SUMPRODUCT($C$2:$C$59,K2:K59)</f>
        <v>60.296437219517557</v>
      </c>
      <c r="L62">
        <f t="shared" si="0"/>
        <v>2.6004501162793145</v>
      </c>
      <c r="M62">
        <f t="shared" si="0"/>
        <v>2200.0000066227567</v>
      </c>
      <c r="N62">
        <f t="shared" si="0"/>
        <v>47.102683436076127</v>
      </c>
      <c r="O62">
        <f t="shared" si="0"/>
        <v>1122.9999996113775</v>
      </c>
      <c r="P62">
        <f t="shared" si="0"/>
        <v>27.845370694584336</v>
      </c>
      <c r="Q62">
        <f t="shared" si="0"/>
        <v>644.55044283099812</v>
      </c>
      <c r="R62">
        <f t="shared" si="0"/>
        <v>30.048816740400188</v>
      </c>
      <c r="S62">
        <f t="shared" si="0"/>
        <v>1701.5784239697314</v>
      </c>
      <c r="T62">
        <f t="shared" si="0"/>
        <v>4700.000008925741</v>
      </c>
      <c r="U62">
        <f t="shared" si="0"/>
        <v>2.1286173102816361</v>
      </c>
      <c r="V62">
        <f t="shared" si="0"/>
        <v>2246.9999909572925</v>
      </c>
      <c r="W62">
        <f t="shared" si="0"/>
        <v>2.2386411173322576</v>
      </c>
      <c r="X62">
        <f t="shared" si="0"/>
        <v>3.0737577850227127</v>
      </c>
      <c r="Y62">
        <f t="shared" si="0"/>
        <v>3.5313972602415094</v>
      </c>
      <c r="Z62">
        <f t="shared" si="0"/>
        <v>254.06849491820918</v>
      </c>
      <c r="AA62">
        <f t="shared" si="0"/>
        <v>17.058749876324907</v>
      </c>
      <c r="AB62">
        <f t="shared" si="0"/>
        <v>2991.1408974366759</v>
      </c>
      <c r="AC62">
        <f t="shared" si="0"/>
        <v>16.482596461436209</v>
      </c>
      <c r="AD62">
        <f t="shared" si="0"/>
        <v>194.75757203320362</v>
      </c>
      <c r="AE62">
        <f t="shared" si="0"/>
        <v>13.386898401894767</v>
      </c>
      <c r="AF62">
        <f t="shared" si="0"/>
        <v>300.58095161218137</v>
      </c>
      <c r="AG62">
        <f t="shared" si="0"/>
        <v>1234.8255305808007</v>
      </c>
      <c r="AH62">
        <f t="shared" si="0"/>
        <v>770.00000009682219</v>
      </c>
      <c r="AI62">
        <f t="shared" si="0"/>
        <v>194.99869681660655</v>
      </c>
      <c r="AJ62">
        <f t="shared" si="0"/>
        <v>6.9999999729070259</v>
      </c>
      <c r="AK62">
        <f t="shared" si="0"/>
        <v>6.491561088794727</v>
      </c>
      <c r="AL62">
        <f t="shared" si="0"/>
        <v>1.9999999999444291</v>
      </c>
      <c r="AM62">
        <f t="shared" si="0"/>
        <v>0.99999966420083009</v>
      </c>
      <c r="AN62">
        <f t="shared" si="0"/>
        <v>5.9999999999786144</v>
      </c>
      <c r="AO62">
        <f t="shared" si="0"/>
        <v>29.81684381655095</v>
      </c>
      <c r="AP62">
        <f t="shared" si="0"/>
        <v>275.33332059591874</v>
      </c>
      <c r="AQ62">
        <f t="shared" si="0"/>
        <v>4.0006781520747747</v>
      </c>
      <c r="AR62">
        <f t="shared" si="0"/>
        <v>2.0807863778765809</v>
      </c>
      <c r="AS62">
        <f t="shared" si="0"/>
        <v>1.3955051174650617</v>
      </c>
      <c r="AT62">
        <f t="shared" si="0"/>
        <v>0.43000000015424611</v>
      </c>
      <c r="AU62">
        <f t="shared" si="0"/>
        <v>1.5863782253718408</v>
      </c>
      <c r="AV62">
        <f t="shared" si="0"/>
        <v>0.99999999334539047</v>
      </c>
      <c r="AW62">
        <f t="shared" si="0"/>
        <v>1.0000000047075941</v>
      </c>
    </row>
    <row r="63" spans="1:49">
      <c r="O63" s="15">
        <v>400</v>
      </c>
      <c r="AD63" s="12">
        <f>0.05*M60</f>
        <v>110</v>
      </c>
      <c r="AE63" s="12">
        <f>0.006*M60</f>
        <v>13.200000000000001</v>
      </c>
      <c r="AF63" s="12">
        <f>0.1*M60</f>
        <v>220</v>
      </c>
      <c r="AG63" s="12">
        <f>0.45*M60</f>
        <v>990</v>
      </c>
      <c r="AH63" s="12">
        <f>0.2*M60</f>
        <v>440</v>
      </c>
      <c r="AI63" s="12">
        <v>0</v>
      </c>
      <c r="AP63" s="15">
        <v>0</v>
      </c>
    </row>
    <row r="64" spans="1:49">
      <c r="O64" s="13">
        <v>1000</v>
      </c>
      <c r="AD64" s="13">
        <f>0.1*M61</f>
        <v>220</v>
      </c>
      <c r="AE64" s="13">
        <f>0.012*M61</f>
        <v>26.400000000000002</v>
      </c>
      <c r="AF64" s="13">
        <f>0.35*M61</f>
        <v>770</v>
      </c>
      <c r="AG64" s="13">
        <f>0.65*M61</f>
        <v>1430</v>
      </c>
      <c r="AH64" s="13">
        <f>0.35*M61</f>
        <v>770</v>
      </c>
      <c r="AI64" s="13">
        <f>0.1*M61</f>
        <v>220</v>
      </c>
      <c r="AP64" s="13">
        <v>290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defaultRowHeight="15"/>
  <sheetData>
    <row r="1" spans="1:1">
      <c r="A1" t="s">
        <v>107</v>
      </c>
    </row>
    <row r="3" spans="1:1">
      <c r="A3" t="s">
        <v>108</v>
      </c>
    </row>
    <row r="5" spans="1:1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Meyer</dc:creator>
  <cp:keywords/>
  <dc:description/>
  <cp:lastModifiedBy>Babb, Angela M</cp:lastModifiedBy>
  <cp:revision/>
  <dcterms:created xsi:type="dcterms:W3CDTF">2019-06-06T17:59:42Z</dcterms:created>
  <dcterms:modified xsi:type="dcterms:W3CDTF">2021-07-26T13:29:21Z</dcterms:modified>
  <cp:category/>
  <cp:contentStatus/>
</cp:coreProperties>
</file>